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trlProps/ctrlProp49.xml" ContentType="application/vnd.ms-excel.controlproperties+xml"/>
  <Override PartName="/xl/ctrlProps/ctrlProp5.xml" ContentType="application/vnd.ms-excel.controlproperties+xml"/>
  <Override PartName="/xl/ctrlProps/ctrlProp48.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xl/ctrlProps/ctrlProp3.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trlProps/ctrlProp42.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33.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OC\INFORM\PAIE\Documentation PAIE\Indemnité-Prime\RIFSEEP\Simulateurs\TABLEAU DE COTATION\"/>
    </mc:Choice>
  </mc:AlternateContent>
  <bookViews>
    <workbookView xWindow="0" yWindow="0" windowWidth="28800" windowHeight="11835"/>
  </bookViews>
  <sheets>
    <sheet name="NOTICE UTILISAT°" sheetId="8" r:id="rId1"/>
    <sheet name="ORGANIGRAMME COMMUNE X" sheetId="9" r:id="rId2"/>
    <sheet name="CRITERES" sheetId="1" r:id="rId3"/>
    <sheet name="CRITERES_CHOISIS" sheetId="6" state="hidden" r:id="rId4"/>
    <sheet name="CAT C" sheetId="2" r:id="rId5"/>
    <sheet name="CAT B" sheetId="3" r:id="rId6"/>
    <sheet name="CAT A" sheetId="4" r:id="rId7"/>
  </sheets>
  <definedNames>
    <definedName name="_xlnm._FilterDatabase" localSheetId="3" hidden="1">CRITERES_CHOISIS!$E$1:$E$395</definedName>
  </definedNames>
  <calcPr calcId="152511"/>
</workbook>
</file>

<file path=xl/calcChain.xml><?xml version="1.0" encoding="utf-8"?>
<calcChain xmlns="http://schemas.openxmlformats.org/spreadsheetml/2006/main">
  <c r="P14" i="3" l="1"/>
  <c r="P16" i="2"/>
  <c r="P14" i="4"/>
  <c r="S15" i="4" l="1"/>
  <c r="S26" i="2"/>
  <c r="S16" i="3"/>
  <c r="Q14" i="4"/>
  <c r="R14" i="4" s="1"/>
  <c r="R15" i="4" s="1"/>
  <c r="T14" i="4" l="1"/>
  <c r="O13" i="3"/>
  <c r="P15" i="2" l="1"/>
  <c r="Q15" i="2" s="1"/>
  <c r="R15" i="2" s="1"/>
  <c r="T15" i="2" s="1"/>
  <c r="E52" i="6" l="1"/>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2" i="6"/>
  <c r="E3" i="6"/>
  <c r="E4" i="6"/>
  <c r="E5" i="6"/>
  <c r="E6" i="6"/>
  <c r="E7" i="6"/>
  <c r="E8" i="6"/>
  <c r="E9"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1" i="6"/>
  <c r="C1" i="6" s="1"/>
  <c r="B2" i="6"/>
  <c r="B3" i="6"/>
  <c r="B4" i="6"/>
  <c r="B5" i="6"/>
  <c r="B6" i="6"/>
  <c r="B7" i="6"/>
  <c r="B8" i="6"/>
  <c r="B9" i="6"/>
  <c r="B10" i="6"/>
  <c r="E1" i="6"/>
  <c r="J3" i="1"/>
  <c r="C26" i="6" l="1"/>
  <c r="D26" i="6" s="1"/>
  <c r="C3" i="6"/>
  <c r="D3" i="6" s="1"/>
  <c r="C4" i="6"/>
  <c r="D4" i="6" s="1"/>
  <c r="C19" i="6"/>
  <c r="D19" i="6" s="1"/>
  <c r="C45" i="6"/>
  <c r="D45" i="6" s="1"/>
  <c r="C29" i="6"/>
  <c r="D29" i="6" s="1"/>
  <c r="C15" i="6"/>
  <c r="D15" i="6" s="1"/>
  <c r="C41" i="6"/>
  <c r="D41" i="6" s="1"/>
  <c r="C25" i="6"/>
  <c r="D25" i="6" s="1"/>
  <c r="C11" i="6"/>
  <c r="D11" i="6" s="1"/>
  <c r="C37" i="6"/>
  <c r="C23" i="6"/>
  <c r="D23" i="6" s="1"/>
  <c r="C49" i="6"/>
  <c r="D49" i="6" s="1"/>
  <c r="C33" i="6"/>
  <c r="D33" i="6" s="1"/>
  <c r="C22" i="6"/>
  <c r="D22" i="6" s="1"/>
  <c r="C18" i="6"/>
  <c r="D18" i="6" s="1"/>
  <c r="C14" i="6"/>
  <c r="D14" i="6" s="1"/>
  <c r="C52" i="6"/>
  <c r="D52" i="6" s="1"/>
  <c r="C48" i="6"/>
  <c r="C44" i="6"/>
  <c r="D44" i="6" s="1"/>
  <c r="C40" i="6"/>
  <c r="D40" i="6" s="1"/>
  <c r="C36" i="6"/>
  <c r="D36" i="6" s="1"/>
  <c r="C32" i="6"/>
  <c r="D32" i="6" s="1"/>
  <c r="C28" i="6"/>
  <c r="D28" i="6" s="1"/>
  <c r="C24" i="6"/>
  <c r="D24" i="6" s="1"/>
  <c r="C21" i="6"/>
  <c r="D21" i="6" s="1"/>
  <c r="C17" i="6"/>
  <c r="D17" i="6" s="1"/>
  <c r="C13" i="6"/>
  <c r="D13" i="6" s="1"/>
  <c r="C51" i="6"/>
  <c r="D51" i="6" s="1"/>
  <c r="C47" i="6"/>
  <c r="D47" i="6" s="1"/>
  <c r="C43" i="6"/>
  <c r="D43" i="6" s="1"/>
  <c r="C39" i="6"/>
  <c r="D39" i="6" s="1"/>
  <c r="C35" i="6"/>
  <c r="D35" i="6" s="1"/>
  <c r="C31" i="6"/>
  <c r="D31" i="6" s="1"/>
  <c r="C27" i="6"/>
  <c r="D27" i="6" s="1"/>
  <c r="D48" i="6"/>
  <c r="C20" i="6"/>
  <c r="D20" i="6" s="1"/>
  <c r="C16" i="6"/>
  <c r="D16" i="6" s="1"/>
  <c r="C12" i="6"/>
  <c r="D12" i="6" s="1"/>
  <c r="C50" i="6"/>
  <c r="D50" i="6" s="1"/>
  <c r="C46" i="6"/>
  <c r="D46" i="6" s="1"/>
  <c r="C42" i="6"/>
  <c r="D42" i="6" s="1"/>
  <c r="C38" i="6"/>
  <c r="D38" i="6" s="1"/>
  <c r="C34" i="6"/>
  <c r="D34" i="6" s="1"/>
  <c r="C30" i="6"/>
  <c r="D30" i="6" s="1"/>
  <c r="D37" i="6"/>
  <c r="C2" i="6"/>
  <c r="D2" i="6" s="1"/>
  <c r="D1" i="6"/>
  <c r="C5" i="6"/>
  <c r="D5" i="6" s="1"/>
  <c r="C10" i="6"/>
  <c r="D10" i="6" s="1"/>
  <c r="C7" i="6"/>
  <c r="D7" i="6" s="1"/>
  <c r="C8" i="6"/>
  <c r="D8" i="6" s="1"/>
  <c r="C9" i="6"/>
  <c r="D9" i="6" s="1"/>
  <c r="C6" i="6"/>
  <c r="D6" i="6" s="1"/>
  <c r="P15" i="3"/>
  <c r="Q15" i="3" s="1"/>
  <c r="R15" i="3" s="1"/>
  <c r="T15" i="3" s="1"/>
  <c r="Q14" i="3"/>
  <c r="R14" i="3" s="1"/>
  <c r="P25" i="2"/>
  <c r="Q25" i="2" s="1"/>
  <c r="P24" i="2"/>
  <c r="Q24" i="2" s="1"/>
  <c r="R24" i="2" s="1"/>
  <c r="T24" i="2" s="1"/>
  <c r="P23" i="2"/>
  <c r="Q23" i="2" s="1"/>
  <c r="R23" i="2" s="1"/>
  <c r="T23" i="2" s="1"/>
  <c r="P22" i="2"/>
  <c r="Q22" i="2" s="1"/>
  <c r="R22" i="2" s="1"/>
  <c r="T22" i="2" s="1"/>
  <c r="P21" i="2"/>
  <c r="Q21" i="2" s="1"/>
  <c r="R21" i="2" s="1"/>
  <c r="T21" i="2" s="1"/>
  <c r="P20" i="2"/>
  <c r="Q20" i="2" s="1"/>
  <c r="R20" i="2" s="1"/>
  <c r="T20" i="2" s="1"/>
  <c r="P19" i="2"/>
  <c r="Q19" i="2" s="1"/>
  <c r="R19" i="2" s="1"/>
  <c r="T19" i="2" s="1"/>
  <c r="P18" i="2"/>
  <c r="Q18" i="2" s="1"/>
  <c r="R18" i="2" s="1"/>
  <c r="T18" i="2" s="1"/>
  <c r="P17" i="2"/>
  <c r="Q17" i="2" s="1"/>
  <c r="R17" i="2" s="1"/>
  <c r="T17" i="2" s="1"/>
  <c r="Q16" i="2"/>
  <c r="R16" i="2" s="1"/>
  <c r="T14" i="3" l="1"/>
  <c r="R16" i="3"/>
  <c r="T25" i="2"/>
  <c r="R25" i="2"/>
  <c r="R26" i="2"/>
  <c r="T16" i="2"/>
  <c r="F13" i="4"/>
  <c r="E13" i="3"/>
  <c r="E14" i="2"/>
  <c r="D13" i="4"/>
  <c r="F14" i="2"/>
  <c r="E13" i="4"/>
  <c r="D13" i="3"/>
  <c r="F13" i="3"/>
  <c r="D14" i="2"/>
  <c r="O13" i="4"/>
  <c r="K13" i="4"/>
  <c r="G13" i="4"/>
  <c r="N13" i="3"/>
  <c r="J13" i="3"/>
  <c r="M14" i="2"/>
  <c r="I14" i="2"/>
  <c r="H13" i="4"/>
  <c r="K14" i="2"/>
  <c r="I13" i="3"/>
  <c r="N13" i="4"/>
  <c r="G13" i="3"/>
  <c r="L13" i="4"/>
  <c r="O14" i="2"/>
  <c r="I13" i="4"/>
  <c r="H14" i="2"/>
  <c r="M13" i="3"/>
  <c r="J14" i="2"/>
  <c r="K13" i="3"/>
  <c r="H13" i="3"/>
  <c r="M13" i="4"/>
  <c r="L14" i="2"/>
  <c r="N14" i="2"/>
  <c r="G14" i="2"/>
  <c r="L13" i="3"/>
  <c r="J13" i="4"/>
</calcChain>
</file>

<file path=xl/comments1.xml><?xml version="1.0" encoding="utf-8"?>
<comments xmlns="http://schemas.openxmlformats.org/spreadsheetml/2006/main">
  <authors>
    <author/>
  </authors>
  <commentList>
    <comment ref="D27" authorId="0" shapeId="0">
      <text>
        <r>
          <rPr>
            <sz val="10"/>
            <color theme="1"/>
            <rFont val="Arial"/>
            <family val="2"/>
          </rPr>
          <t>le poste bénéficie t'il d'une délégation de signature (oui/non)</t>
        </r>
      </text>
    </comment>
    <comment ref="D43" authorId="0" shapeId="0">
      <text>
        <r>
          <rPr>
            <sz val="10"/>
            <color theme="1"/>
            <rFont val="Arial"/>
            <family val="2"/>
          </rPr>
          <t>degré d'autonomie accordé au poste (et non pas en fonction de l'agent occupant le poste)</t>
        </r>
      </text>
    </comment>
    <comment ref="D55" authorId="0" shapeId="0">
      <text>
        <r>
          <rPr>
            <sz val="10"/>
            <color theme="1"/>
            <rFont val="Arial"/>
            <family val="2"/>
          </rPr>
          <t>le poste nécessite t'il une certification? (ex : permis CACES, habilitation électrique….)</t>
        </r>
      </text>
    </comment>
    <comment ref="D89" authorId="0" shapeId="0">
      <text>
        <r>
          <rPr>
            <sz val="10"/>
            <color theme="1"/>
            <rFont val="Arial"/>
            <family val="2"/>
          </rPr>
          <t>impact du poste sur l'image de la collectivité (ex : un poste en contact direct avec le public a potentiellement un impact immédiat car visible)</t>
        </r>
      </text>
    </comment>
    <comment ref="D95" authorId="0" shapeId="0">
      <text>
        <r>
          <rPr>
            <sz val="10"/>
            <color theme="1"/>
            <rFont val="Arial"/>
            <family val="2"/>
          </rPr>
          <t>hors de la résidence administrative</t>
        </r>
      </text>
    </comment>
    <comment ref="D107" authorId="0" shapeId="0">
      <text>
        <r>
          <rPr>
            <sz val="10"/>
            <color theme="1"/>
            <rFont val="Arial"/>
            <family val="2"/>
          </rPr>
          <t>niveau de nécessité de maintenir les connaissances à jour (ex : pour un juriste marchés publics, indispensable vu les évolutions régulières de la réglementation)</t>
        </r>
      </text>
    </comment>
  </commentList>
</comments>
</file>

<file path=xl/sharedStrings.xml><?xml version="1.0" encoding="utf-8"?>
<sst xmlns="http://schemas.openxmlformats.org/spreadsheetml/2006/main" count="371" uniqueCount="249">
  <si>
    <t>Fonctions d’encadrement, de coordination, de pilotage ou de conception</t>
  </si>
  <si>
    <t>Responsabilité d’encadrement</t>
  </si>
  <si>
    <t>Niveau d’encadrement dans la hiérarchie</t>
  </si>
  <si>
    <t>Responsabilité de coordination</t>
  </si>
  <si>
    <t>Responsabilité de projet ou d’opération</t>
  </si>
  <si>
    <t>Responsabilité de formation d’autrui</t>
  </si>
  <si>
    <t>Ampleur du champ d’action (en nombre de missions, en valeur)</t>
  </si>
  <si>
    <t>Influence du poste sur les résultats (primordial, partagé, contributif)</t>
  </si>
  <si>
    <t>Nombre de collaborateurs (encadrés directement)</t>
  </si>
  <si>
    <t>Délégation de signature</t>
  </si>
  <si>
    <t>Autre critère créé et adapté par la collectivité</t>
  </si>
  <si>
    <t>Technicité, expertise, expérience ou qualification nécessaire à l’exercice des fonctions</t>
  </si>
  <si>
    <t>Connaissances requises (de niveau élémentaire à expertise)</t>
  </si>
  <si>
    <t>Complexité, niveau de technicité exigé pour occuper le poste</t>
  </si>
  <si>
    <t>Niveau de qualification (diplôme exigé pour occuper le poste)</t>
  </si>
  <si>
    <t>Temps d'adaptation</t>
  </si>
  <si>
    <t>Difficulté (exécution simple ou interprétation)</t>
  </si>
  <si>
    <t>Autonomie</t>
  </si>
  <si>
    <t>Initiative</t>
  </si>
  <si>
    <t>Diversité des tâches, des dossiers ou des projets ( "monométier"ou "plurimétiers")</t>
  </si>
  <si>
    <t>Simultanéité des tâches, des dossiers ou des projets</t>
  </si>
  <si>
    <t>Influence/motivation d'autrui</t>
  </si>
  <si>
    <t>Diversité des domaines de compétences</t>
  </si>
  <si>
    <t>Certification</t>
  </si>
  <si>
    <t>Rareté de l’expertise (des candidats sur le marché de l'emploi)</t>
  </si>
  <si>
    <t>Sujétions particulières ou degré d’exposition du poste au regard de son environnement professionnel</t>
  </si>
  <si>
    <t>Vigilance</t>
  </si>
  <si>
    <t>Exposition aux risques d’accident, de blessures</t>
  </si>
  <si>
    <t>Exposition aux risques de contagion(s) de maladie(s)</t>
  </si>
  <si>
    <t>Valeur du matériel utilisé</t>
  </si>
  <si>
    <t>Responsabilité pour la sécurité d'autrui</t>
  </si>
  <si>
    <t>Valeur des dommages</t>
  </si>
  <si>
    <t>Responsabilité financière</t>
  </si>
  <si>
    <t>Responsabilité juridique</t>
  </si>
  <si>
    <t>Effort physique</t>
  </si>
  <si>
    <t>Tension mentale, nerveuse</t>
  </si>
  <si>
    <t>Confidentialité</t>
  </si>
  <si>
    <t>Facteurs de perturbation</t>
  </si>
  <si>
    <t>Contact avec publics difficiles</t>
  </si>
  <si>
    <t>Impact sur l'image de la collectivité</t>
  </si>
  <si>
    <t>Risque d'agression physique</t>
  </si>
  <si>
    <t>Risque d'agression verbale</t>
  </si>
  <si>
    <t>Itinérance / déplacements</t>
  </si>
  <si>
    <t>Variabilité des horaires</t>
  </si>
  <si>
    <t>Contraintes météorologiques</t>
  </si>
  <si>
    <t>Obligation d'assister aux instances</t>
  </si>
  <si>
    <t>Actualisation des connaissances</t>
  </si>
  <si>
    <t>CATEGORIE C</t>
  </si>
  <si>
    <t>Commune de X</t>
  </si>
  <si>
    <t>3 groupes de fonctions utiles (sur 4 proposés)</t>
  </si>
  <si>
    <r>
      <t xml:space="preserve">(NOM)
</t>
    </r>
    <r>
      <rPr>
        <sz val="9"/>
        <color theme="1"/>
        <rFont val="Arial"/>
        <family val="2"/>
      </rPr>
      <t>(1)</t>
    </r>
  </si>
  <si>
    <r>
      <t xml:space="preserve">(GRADE)
</t>
    </r>
    <r>
      <rPr>
        <sz val="9"/>
        <color theme="1"/>
        <rFont val="Arial"/>
        <family val="2"/>
      </rPr>
      <t>(2)</t>
    </r>
  </si>
  <si>
    <t>EMPLOIS / FONCTIONS</t>
  </si>
  <si>
    <t>CRITERE 1
de 0 à 5 points</t>
  </si>
  <si>
    <t>CRITERE 2
de 0 à 5 points</t>
  </si>
  <si>
    <t>CRITERE 3
de 0 à 5 points</t>
  </si>
  <si>
    <t>CRITERE 4
de 0 à 5 points</t>
  </si>
  <si>
    <t>CRITERE 5
de 0 à 5 points</t>
  </si>
  <si>
    <t>CRITERE 6
de 0 à 5 points</t>
  </si>
  <si>
    <t>CRITERE 7
de 0 à 5 points</t>
  </si>
  <si>
    <t>CRITERE 8
de 0 à 5 points</t>
  </si>
  <si>
    <t>CRITERE 9
de 0 à 5 points</t>
  </si>
  <si>
    <t>CRITERE 10
de 0 à 5 points</t>
  </si>
  <si>
    <t>CRITERE 11
de 0 à 5 points</t>
  </si>
  <si>
    <t>CRITERE 12
de 0 à 5 points</t>
  </si>
  <si>
    <t>TOTAL DES POINTS / 60</t>
  </si>
  <si>
    <t>transposition groupe de fonctions / valeur maxi RI</t>
  </si>
  <si>
    <t>(RI actuel)
(3)</t>
  </si>
  <si>
    <t>Edouard</t>
  </si>
  <si>
    <t>adjoint administratif</t>
  </si>
  <si>
    <t>Assistant administratif chargé d'accueil</t>
  </si>
  <si>
    <t>Raymond</t>
  </si>
  <si>
    <t>Responsable des services techniques</t>
  </si>
  <si>
    <t>Lucien</t>
  </si>
  <si>
    <t>Adjoint au responsable des services techniques</t>
  </si>
  <si>
    <t>Alix</t>
  </si>
  <si>
    <t>Agent d'intervention technique polyvalent en milieu rural</t>
  </si>
  <si>
    <t>Guillaume</t>
  </si>
  <si>
    <t>Paulin</t>
  </si>
  <si>
    <t>Yvette</t>
  </si>
  <si>
    <t>adjoint d'animation</t>
  </si>
  <si>
    <t>Animateur éducatif référent – accompagnement péri-scolaire</t>
  </si>
  <si>
    <t>Nina</t>
  </si>
  <si>
    <t>Animateur éducatif – accompagnement péri-scolaire</t>
  </si>
  <si>
    <t>Rémi</t>
  </si>
  <si>
    <t>ATSEM</t>
  </si>
  <si>
    <t>Agent d'accompagnement à l'éducation de l'enfant référent</t>
  </si>
  <si>
    <t>Marcel</t>
  </si>
  <si>
    <t>Agent d'accompagnement à l'éducation de l'enfant</t>
  </si>
  <si>
    <t>Roseline</t>
  </si>
  <si>
    <t>GRILLE DE TRADUCTION</t>
  </si>
  <si>
    <t>de 0 à 15 points :</t>
  </si>
  <si>
    <t>groupe de fonction 4</t>
  </si>
  <si>
    <t>agent d'exécution</t>
  </si>
  <si>
    <t>pas de poste dans la commune de X</t>
  </si>
  <si>
    <t>de 16 à 30 points :</t>
  </si>
  <si>
    <t>groupe de fonction 3</t>
  </si>
  <si>
    <t>agent d'exécution avec sujétions particulières et polyvalence</t>
  </si>
  <si>
    <t>de 31 à 45 points :</t>
  </si>
  <si>
    <t>groupe de fonction 2</t>
  </si>
  <si>
    <t>adjoint au responsable</t>
  </si>
  <si>
    <t>de 46 à 60 points :</t>
  </si>
  <si>
    <t>groupe de fonction 1</t>
  </si>
  <si>
    <t>responsable de service avec technicité et responsabilité</t>
  </si>
  <si>
    <t>UTILISATION D'UN CODE COULEUR</t>
  </si>
  <si>
    <t>VERT</t>
  </si>
  <si>
    <t>JAUNE</t>
  </si>
  <si>
    <t>ROUGE</t>
  </si>
  <si>
    <t>A NOTER :</t>
  </si>
  <si>
    <t>Pour la fonction publique d'Etat deux groupes de fonctions sont prévus pour la catégorie C.</t>
  </si>
  <si>
    <t>La commune de X a choisi d'en créer 3.</t>
  </si>
  <si>
    <t>Il est aussi possible d'en utiliser 4 pour des collectivités de plus grande taille.</t>
  </si>
  <si>
    <t>1 groupe de fonctions utile (sur 3 proposés)</t>
  </si>
  <si>
    <t>Odilon</t>
  </si>
  <si>
    <t>rédacteur</t>
  </si>
  <si>
    <t>Responsable des affaires générales</t>
  </si>
  <si>
    <t>Tatiana</t>
  </si>
  <si>
    <t>animateur</t>
  </si>
  <si>
    <t>Coordonateur enfance - jeunesse</t>
  </si>
  <si>
    <t>de 0 à 20 points :</t>
  </si>
  <si>
    <t>de 21 à 40 points :</t>
  </si>
  <si>
    <t>de 41 à 60 points :</t>
  </si>
  <si>
    <t>CATEGORIE A</t>
  </si>
  <si>
    <t>1 groupe de fonctions utile (sur 4 proposés)</t>
  </si>
  <si>
    <t>Geneviève</t>
  </si>
  <si>
    <t>attaché</t>
  </si>
  <si>
    <t>Directeur Général des services</t>
  </si>
  <si>
    <t>1 poste dans la commune de X : RI fixé au maxi pour le groupe à 200 €</t>
  </si>
  <si>
    <t>(Catégories A, B et C confondus)</t>
  </si>
  <si>
    <r>
      <t>Liberté pose congés (</t>
    </r>
    <r>
      <rPr>
        <sz val="8"/>
        <color theme="1"/>
        <rFont val="Arial"/>
        <family val="2"/>
      </rPr>
      <t>contrainte du poste encadrant la prise de congés. Expl : gestionnaire paie, Atsem</t>
    </r>
    <r>
      <rPr>
        <sz val="11"/>
        <color rgb="FF000000"/>
        <rFont val="Arial"/>
        <family val="2"/>
      </rPr>
      <t>)</t>
    </r>
  </si>
  <si>
    <r>
      <t>Travail posté (</t>
    </r>
    <r>
      <rPr>
        <sz val="8"/>
        <color rgb="FF000000"/>
        <rFont val="Arial"/>
        <family val="2"/>
      </rPr>
      <t>présence physique au poste imposé. Expl : agent d'accueil</t>
    </r>
    <r>
      <rPr>
        <sz val="11"/>
        <color rgb="FF000000"/>
        <rFont val="Arial"/>
        <family val="2"/>
      </rPr>
      <t>)</t>
    </r>
  </si>
  <si>
    <t xml:space="preserve">CRITERES A SELECTIONNER </t>
  </si>
  <si>
    <t>CODE COULEUR</t>
  </si>
  <si>
    <t>Nombre de critères choisis</t>
  </si>
  <si>
    <t>NOTICE D'UTILISATION</t>
  </si>
  <si>
    <t>ORANGE</t>
  </si>
  <si>
    <t>Directeur Général des Services</t>
  </si>
  <si>
    <t>(Geneviève – attaché)</t>
  </si>
  <si>
    <t>AFFAIRES GENERALES</t>
  </si>
  <si>
    <t>SERVICES TECHNIQUES</t>
  </si>
  <si>
    <t>ENFANCE – JEUNESSE - EDUCATION</t>
  </si>
  <si>
    <t>Coordonateur enfance – jeunesse – éducation</t>
  </si>
  <si>
    <t>(Odilon – rédacteur)</t>
  </si>
  <si>
    <t>(Raymond – agent de maitrise)</t>
  </si>
  <si>
    <t>(Tatiana – animateur)</t>
  </si>
  <si>
    <t>PERI-SCOLAIRE</t>
  </si>
  <si>
    <t>ATSEM – ENTRETIEN</t>
  </si>
  <si>
    <t>(Edouard – Adjoint admnisitratif)</t>
  </si>
  <si>
    <t>(Lucien – adjoint technique)</t>
  </si>
  <si>
    <t>(Alix – adjoint technique)</t>
  </si>
  <si>
    <t>(Yvette – adjoint d'animation)</t>
  </si>
  <si>
    <t>(Rémi – ATSEM)</t>
  </si>
  <si>
    <t>(Guillaume – adjoint technique)</t>
  </si>
  <si>
    <t>(Paulin– adjoint technique)</t>
  </si>
  <si>
    <t>(Nina – adjoint d'animation)</t>
  </si>
  <si>
    <t>(Marcel – ATSEM)</t>
  </si>
  <si>
    <t>(Roseline – ATSEM)</t>
  </si>
  <si>
    <t>COMMUNE DE X</t>
  </si>
  <si>
    <t>CAS CONCRET ORGANIGRAMME FONCTIONNEL</t>
  </si>
  <si>
    <t>Pour plus de facilité de compréhension, l'exemple de la commune de X a été pris.</t>
  </si>
  <si>
    <t>Un organigramme (fictif) est disponible sur le 2ème onglet.</t>
  </si>
  <si>
    <t>Les zones sur fond bleu sont à compléter</t>
  </si>
  <si>
    <t>OBJECTIF</t>
  </si>
  <si>
    <t>PREALABLE</t>
  </si>
  <si>
    <t>EXEMPLE</t>
  </si>
  <si>
    <t>COMMENT COMPLETER LES TABLEAUX ?</t>
  </si>
  <si>
    <t>PARTIS PRIS</t>
  </si>
  <si>
    <t>Après échanges avec des collectivités girondines et constat de la complexité de la mise en œuvre du RIFSEEP, plusieurs choix sont proposés.</t>
  </si>
  <si>
    <t>Il appartient à la collectivité de "ventiler" les critères tels qu'elle le souhaite : le simulateur le permet.</t>
  </si>
  <si>
    <t>Pour plus de cohérence, il est conseillé de conserver un "équilibre" entre les 3 grands critères de l'Etat.</t>
  </si>
  <si>
    <t>(1) (2) et (3) : colonnes prévues pour faciliter la lecture mais ATTENTION aucune incidence sur la cotation du poste (le nom pourra avoir une incidence sur le montant de l'attribution individuelle dans le cadre de l'expérience professionnelle)</t>
  </si>
  <si>
    <t>Il appartient à la collectivité de fixer le nombre de groupe qui lui semble le plus pertinent.</t>
  </si>
  <si>
    <t>Par exemple, la commune de X n'a pas eu besoin de tous les groupes de fonctions proposés.</t>
  </si>
  <si>
    <t>1ère étape :</t>
  </si>
  <si>
    <t>colonne nom :</t>
  </si>
  <si>
    <t>porter le nom de l'agent</t>
  </si>
  <si>
    <t xml:space="preserve">colonne grade : </t>
  </si>
  <si>
    <t>porter le grade de l'agent</t>
  </si>
  <si>
    <t>porter le libellé de la fiche de poste</t>
  </si>
  <si>
    <t>Dénomination des critères choisis :</t>
  </si>
  <si>
    <t>Par échelle de points, les postes seront répartis par groupe de fonctions en respectant la ligne hiérarchique par catégorie.</t>
  </si>
  <si>
    <t>colonne emplois / fonctions :</t>
  </si>
  <si>
    <t>coter chaque poste selon les critères choisis par une note comprise entre 0 et 5</t>
  </si>
  <si>
    <t>Après avoir compléter ces éléments, un nombre de points sera attribué à chaque poste.</t>
  </si>
  <si>
    <t>Dans les onglets CATEGORIE C,  B et A, compléter les zones sur fond bleu</t>
  </si>
  <si>
    <t>CATEGORIE B</t>
  </si>
  <si>
    <t>12 critères :</t>
  </si>
  <si>
    <t>Parmi ces 12 critères, dans l'exemple de la commune de X :</t>
  </si>
  <si>
    <t xml:space="preserve">colonnes de critères 1 à 12 : </t>
  </si>
  <si>
    <t>Critères complémentaires valorisant l'expérience professionnelle</t>
  </si>
  <si>
    <t>Parcours professionnel de l'agent (et utile au poste) avant l'arrivée dans le poste</t>
  </si>
  <si>
    <t>Connaissance de l'environnement de travail</t>
  </si>
  <si>
    <t>Capacité à exploiter l'expérience acquise, montée en compétence (savoirs techniques…)</t>
  </si>
  <si>
    <t>INFORMATIONS TECHNIQUES</t>
  </si>
  <si>
    <t>Au vu des résultats obtenus (en colonne P) et du régime indemnitaire actuel (colonne S), il appartient à la collectivité de fixer un montant d'IFSE individuel.</t>
  </si>
  <si>
    <t>colonne "régime indemnitaire actuel" :</t>
  </si>
  <si>
    <t>porter le régime indemnitaire actuel</t>
  </si>
  <si>
    <t>Ecart RI riseep/ancien RI</t>
  </si>
  <si>
    <t>RI Brut mensuel</t>
  </si>
  <si>
    <t>4 postes dans la commune de X : RI fixé au maxi pour le groupe à 150 €</t>
  </si>
  <si>
    <t>6 postes dans la commune de X : RI fixé au maxi pour le groupe à 100 €</t>
  </si>
  <si>
    <t>2 postes dans la commune de X : RI fixé au maxi pour le groupe à 270 €</t>
  </si>
  <si>
    <t>1 poste dans la commune de X : RI fixé au maxi pour le groupe à 270 €</t>
  </si>
  <si>
    <t>Montants maximums envisagés</t>
  </si>
  <si>
    <t xml:space="preserve">groupe de fonction 4 : </t>
  </si>
  <si>
    <t xml:space="preserve">groupe de fonction 3 : </t>
  </si>
  <si>
    <t xml:space="preserve">groupe de fonction 2 : </t>
  </si>
  <si>
    <t xml:space="preserve">groupe de fonction 1 : </t>
  </si>
  <si>
    <t>Les tableaux de cotation ont pour objectif d'attribuer une note à chaque poste de la collectivité.</t>
  </si>
  <si>
    <t>Les résultats obtenus permettront de classer les postes dans des groupes de fonctions afin d'attribuer l'IFSE.</t>
  </si>
  <si>
    <t>- avoir les fiches de postes à jour ;</t>
  </si>
  <si>
    <t>- avoir un organigramme fonctionnel ;</t>
  </si>
  <si>
    <t>- avoir un état du personnel (nom et grade) avec le régime indemnitaire actuellement perçu (extraction du logiciel de paie) ;</t>
  </si>
  <si>
    <r>
      <t xml:space="preserve">- il est </t>
    </r>
    <r>
      <rPr>
        <sz val="11"/>
        <color rgb="FFFF0000"/>
        <rFont val="Arial"/>
        <family val="2"/>
      </rPr>
      <t>indispensable</t>
    </r>
    <r>
      <rPr>
        <sz val="11"/>
        <color theme="1"/>
        <rFont val="Arial"/>
        <family val="2"/>
      </rPr>
      <t xml:space="preserve"> que les élus de la collectivité valident à la fois la méthode et l'ensemble des critères choisis.</t>
    </r>
  </si>
  <si>
    <t>Le simulateur de cotation a été construit sur Excel ©.
Les utilisateurs d'Open Office pourraient rencontrer des difficultés.
Si vous souhaitez ajouter des lignes par agent, il est conseiller de copier / coller une ligne entière (afin d'avoir l'ensemble des formules et des mises en formes conditionnelles).</t>
  </si>
  <si>
    <t>- Rien n'interdit la collectivité de fixer un nombre de critères plus ou moins important.</t>
  </si>
  <si>
    <t>- 1 critère valorise l'expérience professionnelle de l'agent.</t>
  </si>
  <si>
    <t>Remarque :</t>
  </si>
  <si>
    <t>Répartition des groupes de fonctions :</t>
  </si>
  <si>
    <t>Dans l'onglet CRITERES, sélectionner 12 critères qui semblent pertinent au regard de la collectivité ;</t>
  </si>
  <si>
    <t>La cellule de compteur (K3) sera sur fond vert lorsque 12 critères auront été selectionnés ;</t>
  </si>
  <si>
    <t>Les 12 critères seront utilisés pour les 3 catégories.</t>
  </si>
  <si>
    <t>2ème étape :</t>
  </si>
  <si>
    <t>Le montant individuel d'IFSE peut être différent pour deux agents appartenant au même groupe de fonctions.</t>
  </si>
  <si>
    <t>GROUPE DE FONCTIONS</t>
  </si>
  <si>
    <t>Si les critères sont bien choisis avec la cotation (bonne connaissance des métiers), l'organigramme devrait se dessiner.</t>
  </si>
  <si>
    <t xml:space="preserve">Précisions : </t>
  </si>
  <si>
    <t>DOCUMENTATION / PAIES</t>
  </si>
  <si>
    <t>OCTOBRE 2016</t>
  </si>
  <si>
    <t>Cet outil est une simple aide pour effectuer les simulations utiles.</t>
  </si>
  <si>
    <t xml:space="preserve">- Le simulateur a été contruit en utilisant 12 critères (déclinaison des 3 critères prévus pour l'Etat) ;
</t>
  </si>
  <si>
    <t>- 3 critères sont issus du critère général "Fonctions d’encadrement, de coordination, de pilotage ou de conception" ;</t>
  </si>
  <si>
    <t>- 4 critères sont issus du critère général "Technicité, expertise, expérience ou qualification nécessaire à l’exercice des fonctions" ;</t>
  </si>
  <si>
    <t>- 4 critères sont issus du critère général "Sujétions particulières ou degré d’exposition du poste au regard de son environnement professionnel" ;</t>
  </si>
  <si>
    <t>- 4 groupes de fonctions en catégorie C ;</t>
  </si>
  <si>
    <t xml:space="preserve">- 3 groupes de fonctions en catégorie B ; </t>
  </si>
  <si>
    <t>- 4 groupes de fonctions en catégorie A.</t>
  </si>
  <si>
    <t>cellules des maximums :</t>
  </si>
  <si>
    <t>Si vous rencontrez des difficultés d'utilisation, merci de contacter le service Paies informatisées.</t>
  </si>
  <si>
    <t xml:space="preserve">Il s'agit de préconisations : il convient de préciser que les conditions d’application de la réglementation en matière de régime indemnitaire relèvent de la compétence de l’autorité territoriale, sous le contrôle souverain du juge administratif, le Centre de Gestion de la Fonction Publique Territoriale de la Gironde n’intervenant que dans un rôle de conseil auprès des collectivités territoriales.
</t>
  </si>
  <si>
    <t>Même si l'arrêté du 18 décembre 2015 créé 2 groupes de fonctions pour les adjoints administratifs du Ministère de l'intérieur, la structure des collectivités territoriales invite a créer plus de niveaux en catégorie C.</t>
  </si>
  <si>
    <t>Chaque critère est noté sur 5 points pour avoir une note totale sur 60 points
(divisibles par 2, 3 ou 4 groupes de fonctions).</t>
  </si>
  <si>
    <t>porter le montant maximum envisagé pour chaque groupe par l'assemblée délibérante (dans la limite des maxima prévus pour la fonction publique d'Etat)</t>
  </si>
  <si>
    <t>AIDE À LA COTATION IFSE</t>
  </si>
  <si>
    <t>MAJ : AOUT 2017</t>
  </si>
  <si>
    <t xml:space="preserve">adjoint technique </t>
  </si>
  <si>
    <t>adjoint technique</t>
  </si>
  <si>
    <t>agent de maitrise</t>
  </si>
  <si>
    <t>COTATION IFSE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</si>
</sst>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General"/>
    <numFmt numFmtId="165" formatCode="#,##0.00&quot; &quot;[$€-40C];[Red]&quot;-&quot;#,##0.00&quot; &quot;[$€-40C]"/>
  </numFmts>
  <fonts count="24" x14ac:knownFonts="1">
    <font>
      <sz val="11"/>
      <color theme="1"/>
      <name val="Arial"/>
      <family val="2"/>
    </font>
    <font>
      <sz val="11"/>
      <color theme="1"/>
      <name val="Arial"/>
      <family val="2"/>
    </font>
    <font>
      <sz val="11"/>
      <color rgb="FF000000"/>
      <name val="Calibri"/>
      <family val="2"/>
    </font>
    <font>
      <b/>
      <i/>
      <sz val="16"/>
      <color theme="1"/>
      <name val="Arial"/>
      <family val="2"/>
    </font>
    <font>
      <b/>
      <i/>
      <u/>
      <sz val="11"/>
      <color theme="1"/>
      <name val="Arial"/>
      <family val="2"/>
    </font>
    <font>
      <b/>
      <sz val="18"/>
      <color rgb="FF000080"/>
      <name val="Calibri"/>
      <family val="2"/>
    </font>
    <font>
      <sz val="11"/>
      <color rgb="FF000000"/>
      <name val="Arial"/>
      <family val="2"/>
    </font>
    <font>
      <sz val="10"/>
      <color theme="1"/>
      <name val="Arial"/>
      <family val="2"/>
    </font>
    <font>
      <sz val="11"/>
      <color rgb="FF000080"/>
      <name val="Calibri"/>
      <family val="2"/>
    </font>
    <font>
      <sz val="9"/>
      <color theme="1"/>
      <name val="Arial"/>
      <family val="2"/>
    </font>
    <font>
      <sz val="9"/>
      <color rgb="FF000000"/>
      <name val="Calibri"/>
      <family val="2"/>
    </font>
    <font>
      <sz val="8"/>
      <color theme="1"/>
      <name val="Arial"/>
      <family val="2"/>
    </font>
    <font>
      <b/>
      <sz val="11"/>
      <color rgb="FF000080"/>
      <name val="Arial"/>
      <family val="2"/>
    </font>
    <font>
      <b/>
      <sz val="11"/>
      <color rgb="FF5B9BD5"/>
      <name val="Arial"/>
      <family val="2"/>
    </font>
    <font>
      <b/>
      <i/>
      <sz val="11"/>
      <color rgb="FFFF0000"/>
      <name val="Arial"/>
      <family val="2"/>
    </font>
    <font>
      <sz val="8"/>
      <color rgb="FF000000"/>
      <name val="Arial"/>
      <family val="2"/>
    </font>
    <font>
      <b/>
      <sz val="18"/>
      <color rgb="FF000080"/>
      <name val="Arial"/>
      <family val="2"/>
    </font>
    <font>
      <b/>
      <sz val="18"/>
      <color rgb="FF000080"/>
      <name val="Calibri"/>
      <family val="2"/>
      <scheme val="minor"/>
    </font>
    <font>
      <sz val="11"/>
      <color theme="1"/>
      <name val="MS Gothic"/>
      <family val="3"/>
    </font>
    <font>
      <sz val="11"/>
      <color theme="8" tint="-0.499984740745262"/>
      <name val="Calibri"/>
      <family val="2"/>
      <scheme val="minor"/>
    </font>
    <font>
      <sz val="11"/>
      <color rgb="FFFF0000"/>
      <name val="Arial"/>
      <family val="2"/>
    </font>
    <font>
      <b/>
      <sz val="12"/>
      <color rgb="FF000000"/>
      <name val="Calibri"/>
      <family val="2"/>
    </font>
    <font>
      <u/>
      <sz val="11"/>
      <color theme="1"/>
      <name val="Arial"/>
      <family val="2"/>
    </font>
    <font>
      <sz val="6"/>
      <color theme="0" tint="-0.499984740745262"/>
      <name val="Arial"/>
      <family val="2"/>
    </font>
  </fonts>
  <fills count="9">
    <fill>
      <patternFill patternType="none"/>
    </fill>
    <fill>
      <patternFill patternType="gray125"/>
    </fill>
    <fill>
      <patternFill patternType="solid">
        <fgColor rgb="FFFFC000"/>
        <bgColor rgb="FFFFC000"/>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FFFF00"/>
        <bgColor rgb="FFFFC000"/>
      </patternFill>
    </fill>
    <fill>
      <patternFill patternType="solid">
        <fgColor theme="5" tint="0.39997558519241921"/>
        <bgColor rgb="FFFFFF00"/>
      </patternFill>
    </fill>
    <fill>
      <patternFill patternType="solid">
        <fgColor theme="4" tint="0.79998168889431442"/>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1" fillId="2"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cellStyleXfs>
  <cellXfs count="115">
    <xf numFmtId="0" fontId="0" fillId="0" borderId="0" xfId="0"/>
    <xf numFmtId="164" fontId="5" fillId="0" borderId="0" xfId="2" applyFont="1"/>
    <xf numFmtId="164" fontId="6" fillId="0" borderId="0" xfId="2" applyFont="1" applyBorder="1" applyAlignment="1">
      <alignment vertical="center"/>
    </xf>
    <xf numFmtId="164" fontId="2" fillId="0" borderId="0" xfId="2"/>
    <xf numFmtId="164" fontId="8" fillId="0" borderId="0" xfId="2" applyFont="1"/>
    <xf numFmtId="164" fontId="2" fillId="0" borderId="2" xfId="2" applyBorder="1" applyAlignment="1">
      <alignment horizontal="center" vertical="center" wrapText="1"/>
    </xf>
    <xf numFmtId="164" fontId="2" fillId="0" borderId="1" xfId="2" applyBorder="1" applyAlignment="1">
      <alignment horizontal="center" vertical="center" wrapText="1"/>
    </xf>
    <xf numFmtId="164" fontId="2" fillId="0" borderId="0" xfId="2" applyAlignment="1">
      <alignment horizontal="center" vertical="center"/>
    </xf>
    <xf numFmtId="164" fontId="10" fillId="0" borderId="3" xfId="2" applyFont="1" applyBorder="1" applyAlignment="1">
      <alignment horizontal="left" vertical="center"/>
    </xf>
    <xf numFmtId="164" fontId="10" fillId="0" borderId="4" xfId="2" applyFont="1" applyBorder="1" applyAlignment="1">
      <alignment horizontal="center" vertical="center"/>
    </xf>
    <xf numFmtId="164" fontId="10" fillId="0" borderId="4" xfId="2" applyFont="1" applyBorder="1" applyAlignment="1">
      <alignment horizontal="center" vertical="center" wrapText="1"/>
    </xf>
    <xf numFmtId="164" fontId="10" fillId="0" borderId="1" xfId="2" applyFont="1" applyBorder="1" applyAlignment="1">
      <alignment horizontal="center" vertical="center" wrapText="1"/>
    </xf>
    <xf numFmtId="164" fontId="10" fillId="0" borderId="1" xfId="2" applyFont="1" applyBorder="1" applyAlignment="1">
      <alignment horizontal="center" vertical="center"/>
    </xf>
    <xf numFmtId="164" fontId="10" fillId="0" borderId="0" xfId="2" applyFont="1" applyAlignment="1">
      <alignment horizontal="center" vertical="center"/>
    </xf>
    <xf numFmtId="0" fontId="9" fillId="0" borderId="0" xfId="0" applyFont="1"/>
    <xf numFmtId="0" fontId="9" fillId="0" borderId="0" xfId="0" applyFont="1" applyAlignment="1">
      <alignment horizontal="center" vertical="center"/>
    </xf>
    <xf numFmtId="164" fontId="10" fillId="0" borderId="0" xfId="2" applyFont="1"/>
    <xf numFmtId="164" fontId="2" fillId="0" borderId="0" xfId="2" applyAlignment="1">
      <alignment wrapText="1"/>
    </xf>
    <xf numFmtId="164" fontId="2" fillId="3" borderId="0" xfId="2" applyFill="1"/>
    <xf numFmtId="164" fontId="2" fillId="4" borderId="0" xfId="2" applyFill="1"/>
    <xf numFmtId="164" fontId="2" fillId="5" borderId="0" xfId="2" applyFill="1"/>
    <xf numFmtId="0" fontId="1" fillId="0" borderId="0" xfId="0" applyFont="1"/>
    <xf numFmtId="0" fontId="1" fillId="0" borderId="0" xfId="0" applyFont="1" applyAlignment="1"/>
    <xf numFmtId="0" fontId="13" fillId="0" borderId="0" xfId="0" applyFont="1"/>
    <xf numFmtId="164" fontId="6" fillId="0" borderId="0" xfId="2" applyFont="1" applyFill="1" applyBorder="1" applyAlignment="1">
      <alignment vertical="center"/>
    </xf>
    <xf numFmtId="164" fontId="14" fillId="0" borderId="0" xfId="2" applyFont="1" applyFill="1" applyBorder="1" applyAlignment="1">
      <alignment horizontal="left" vertical="center"/>
    </xf>
    <xf numFmtId="0" fontId="13" fillId="0" borderId="0" xfId="0" applyFont="1" applyAlignment="1">
      <alignment horizontal="left"/>
    </xf>
    <xf numFmtId="164" fontId="12" fillId="0" borderId="0" xfId="2" applyFont="1" applyAlignment="1"/>
    <xf numFmtId="164" fontId="12" fillId="0" borderId="0" xfId="2" applyFont="1" applyAlignment="1">
      <alignment horizontal="center" vertical="center"/>
    </xf>
    <xf numFmtId="164" fontId="16" fillId="0" borderId="0" xfId="2" applyFont="1" applyAlignment="1">
      <alignment horizontal="left" vertical="center"/>
    </xf>
    <xf numFmtId="164" fontId="16" fillId="0" borderId="0" xfId="2" applyFont="1" applyAlignment="1"/>
    <xf numFmtId="164" fontId="17" fillId="0" borderId="0" xfId="2" applyFont="1" applyAlignment="1"/>
    <xf numFmtId="164" fontId="2" fillId="6" borderId="0" xfId="2" applyFill="1"/>
    <xf numFmtId="0" fontId="0" fillId="0" borderId="0" xfId="0" applyFont="1"/>
    <xf numFmtId="0" fontId="1" fillId="0" borderId="0" xfId="0" applyFont="1" applyFill="1"/>
    <xf numFmtId="0" fontId="18" fillId="0" borderId="0" xfId="0" applyFont="1" applyAlignment="1">
      <alignment vertical="center"/>
    </xf>
    <xf numFmtId="0" fontId="0" fillId="0" borderId="0" xfId="0" applyFont="1" applyBorder="1"/>
    <xf numFmtId="0" fontId="1" fillId="0" borderId="0" xfId="0" applyFont="1" applyBorder="1"/>
    <xf numFmtId="0" fontId="1" fillId="0" borderId="0" xfId="0" applyFont="1" applyAlignment="1">
      <alignment horizontal="center" vertical="center"/>
    </xf>
    <xf numFmtId="164" fontId="2" fillId="7" borderId="0" xfId="2" applyFill="1"/>
    <xf numFmtId="164" fontId="10" fillId="8" borderId="1" xfId="2" applyFont="1" applyFill="1" applyBorder="1" applyAlignment="1">
      <alignment horizontal="center" vertical="center"/>
    </xf>
    <xf numFmtId="164" fontId="10" fillId="8" borderId="1" xfId="2" applyFont="1" applyFill="1" applyBorder="1" applyAlignment="1">
      <alignment horizontal="center" vertical="center" wrapText="1"/>
    </xf>
    <xf numFmtId="0" fontId="9" fillId="8"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right"/>
    </xf>
    <xf numFmtId="0" fontId="19" fillId="0" borderId="0" xfId="0" applyFont="1"/>
    <xf numFmtId="0" fontId="0" fillId="0" borderId="0" xfId="0" quotePrefix="1" applyFont="1"/>
    <xf numFmtId="164" fontId="6" fillId="0" borderId="0" xfId="2" applyFont="1"/>
    <xf numFmtId="164" fontId="6" fillId="0" borderId="0" xfId="2" applyFont="1" applyFill="1"/>
    <xf numFmtId="0" fontId="0" fillId="8" borderId="0" xfId="0" quotePrefix="1" applyFont="1" applyFill="1"/>
    <xf numFmtId="0" fontId="0" fillId="8" borderId="0" xfId="0" applyFont="1" applyFill="1"/>
    <xf numFmtId="0" fontId="0" fillId="0" borderId="0" xfId="0" quotePrefix="1" applyFont="1" applyFill="1"/>
    <xf numFmtId="0" fontId="0" fillId="0" borderId="0" xfId="0" applyFont="1" applyFill="1"/>
    <xf numFmtId="0" fontId="0" fillId="8" borderId="7" xfId="0" applyFont="1" applyFill="1" applyBorder="1"/>
    <xf numFmtId="0" fontId="0" fillId="8" borderId="7" xfId="0" quotePrefix="1" applyFont="1" applyFill="1" applyBorder="1"/>
    <xf numFmtId="0" fontId="0" fillId="0" borderId="0" xfId="0" applyFont="1" applyAlignment="1">
      <alignment vertical="top"/>
    </xf>
    <xf numFmtId="0" fontId="0" fillId="8" borderId="8" xfId="0" quotePrefix="1" applyFont="1" applyFill="1" applyBorder="1"/>
    <xf numFmtId="0" fontId="0" fillId="8" borderId="9" xfId="0" applyFont="1" applyFill="1" applyBorder="1"/>
    <xf numFmtId="0" fontId="0" fillId="8" borderId="10" xfId="0" applyFont="1" applyFill="1" applyBorder="1"/>
    <xf numFmtId="164" fontId="12" fillId="0" borderId="0" xfId="2" applyFont="1" applyAlignment="1">
      <alignment wrapText="1"/>
    </xf>
    <xf numFmtId="164" fontId="10" fillId="0" borderId="1" xfId="2" applyFont="1" applyFill="1" applyBorder="1" applyAlignment="1">
      <alignment horizontal="center" vertical="center" wrapText="1"/>
    </xf>
    <xf numFmtId="4" fontId="2" fillId="0" borderId="0" xfId="2" applyNumberFormat="1" applyAlignment="1">
      <alignment horizontal="center" vertical="center"/>
    </xf>
    <xf numFmtId="4" fontId="2" fillId="0" borderId="0" xfId="2" applyNumberFormat="1"/>
    <xf numFmtId="4" fontId="2" fillId="0" borderId="3" xfId="2" applyNumberFormat="1" applyBorder="1" applyAlignment="1">
      <alignment horizontal="center" vertical="center" wrapText="1"/>
    </xf>
    <xf numFmtId="4" fontId="10" fillId="0" borderId="1" xfId="2" applyNumberFormat="1" applyFont="1" applyBorder="1" applyAlignment="1">
      <alignment horizontal="center" vertical="center" wrapText="1"/>
    </xf>
    <xf numFmtId="4" fontId="10" fillId="0" borderId="1" xfId="2" applyNumberFormat="1" applyFont="1" applyFill="1" applyBorder="1" applyAlignment="1">
      <alignment horizontal="center" vertical="center" wrapText="1"/>
    </xf>
    <xf numFmtId="4" fontId="0" fillId="0" borderId="0" xfId="0" applyNumberFormat="1"/>
    <xf numFmtId="4" fontId="2" fillId="0" borderId="5" xfId="2" applyNumberFormat="1" applyBorder="1" applyAlignment="1">
      <alignment horizontal="center" vertical="center" wrapText="1"/>
    </xf>
    <xf numFmtId="4" fontId="10" fillId="0" borderId="6" xfId="2" applyNumberFormat="1" applyFont="1" applyBorder="1" applyAlignment="1">
      <alignment horizontal="center" vertical="center"/>
    </xf>
    <xf numFmtId="4" fontId="2" fillId="8" borderId="1" xfId="2" applyNumberFormat="1" applyFill="1" applyBorder="1" applyAlignment="1">
      <alignment horizontal="center" vertical="center"/>
    </xf>
    <xf numFmtId="4" fontId="10" fillId="8" borderId="1" xfId="2" applyNumberFormat="1" applyFont="1" applyFill="1" applyBorder="1" applyAlignment="1">
      <alignment horizontal="center" vertical="center"/>
    </xf>
    <xf numFmtId="164" fontId="21" fillId="0" borderId="1" xfId="2" applyFont="1" applyFill="1" applyBorder="1" applyAlignment="1">
      <alignment horizontal="center" vertical="center" wrapText="1"/>
    </xf>
    <xf numFmtId="4" fontId="21" fillId="0" borderId="1" xfId="2" applyNumberFormat="1" applyFont="1" applyFill="1" applyBorder="1" applyAlignment="1">
      <alignment horizontal="center" vertical="center" wrapText="1"/>
    </xf>
    <xf numFmtId="4" fontId="21" fillId="8" borderId="1" xfId="2" applyNumberFormat="1" applyFont="1" applyFill="1" applyBorder="1" applyAlignment="1">
      <alignment horizontal="center" vertical="center"/>
    </xf>
    <xf numFmtId="0" fontId="0" fillId="0" borderId="0" xfId="0" applyFont="1" applyAlignment="1">
      <alignment horizontal="left" vertical="center" wrapText="1"/>
    </xf>
    <xf numFmtId="0" fontId="0" fillId="0" borderId="0" xfId="0" quotePrefix="1" applyFont="1" applyAlignment="1">
      <alignment horizontal="left" vertical="center" wrapText="1"/>
    </xf>
    <xf numFmtId="164" fontId="2" fillId="0" borderId="11" xfId="2" applyBorder="1" applyAlignment="1">
      <alignment horizontal="center" vertical="center" wrapText="1"/>
    </xf>
    <xf numFmtId="164" fontId="2" fillId="0" borderId="12" xfId="2" applyBorder="1"/>
    <xf numFmtId="0" fontId="0" fillId="0" borderId="13" xfId="0" applyBorder="1"/>
    <xf numFmtId="164" fontId="2" fillId="0" borderId="13" xfId="2" applyBorder="1" applyAlignment="1">
      <alignment horizontal="right"/>
    </xf>
    <xf numFmtId="164" fontId="2" fillId="0" borderId="15" xfId="2" applyBorder="1"/>
    <xf numFmtId="0" fontId="0" fillId="0" borderId="0" xfId="0" applyBorder="1"/>
    <xf numFmtId="164" fontId="2" fillId="0" borderId="0" xfId="2" applyBorder="1" applyAlignment="1">
      <alignment horizontal="right"/>
    </xf>
    <xf numFmtId="164" fontId="2" fillId="0" borderId="16" xfId="2" applyBorder="1"/>
    <xf numFmtId="0" fontId="0" fillId="0" borderId="17" xfId="0" applyBorder="1"/>
    <xf numFmtId="164" fontId="2" fillId="0" borderId="19" xfId="2" applyBorder="1"/>
    <xf numFmtId="0" fontId="0" fillId="0" borderId="20" xfId="0" applyBorder="1"/>
    <xf numFmtId="164" fontId="2" fillId="0" borderId="20" xfId="2" applyBorder="1" applyAlignment="1">
      <alignment horizontal="right"/>
    </xf>
    <xf numFmtId="164" fontId="2" fillId="8" borderId="11" xfId="2" applyFont="1" applyFill="1" applyBorder="1" applyAlignment="1">
      <alignment horizontal="center" vertical="center" wrapText="1"/>
    </xf>
    <xf numFmtId="164" fontId="2" fillId="8" borderId="5" xfId="2" applyFont="1" applyFill="1" applyBorder="1" applyAlignment="1">
      <alignment horizontal="center" vertical="center" wrapText="1"/>
    </xf>
    <xf numFmtId="164" fontId="2" fillId="8" borderId="22" xfId="2" applyFont="1" applyFill="1" applyBorder="1" applyAlignment="1">
      <alignment horizontal="center" vertical="center" wrapText="1"/>
    </xf>
    <xf numFmtId="164" fontId="2" fillId="8" borderId="5" xfId="2" applyFill="1" applyBorder="1"/>
    <xf numFmtId="164" fontId="2" fillId="0" borderId="14" xfId="2" applyBorder="1" applyAlignment="1">
      <alignment horizontal="right"/>
    </xf>
    <xf numFmtId="164" fontId="2" fillId="0" borderId="18" xfId="2" applyBorder="1" applyAlignment="1">
      <alignment horizontal="right"/>
    </xf>
    <xf numFmtId="164" fontId="2" fillId="0" borderId="21" xfId="2" applyBorder="1" applyAlignment="1">
      <alignment horizontal="right"/>
    </xf>
    <xf numFmtId="164" fontId="6" fillId="0" borderId="0" xfId="2" quotePrefix="1" applyFont="1"/>
    <xf numFmtId="0" fontId="22" fillId="0" borderId="0" xfId="0" applyFont="1"/>
    <xf numFmtId="164" fontId="6" fillId="0" borderId="0" xfId="2" quotePrefix="1" applyFont="1" applyFill="1"/>
    <xf numFmtId="0" fontId="0" fillId="0" borderId="0" xfId="0" quotePrefix="1" applyFont="1" applyAlignment="1">
      <alignment vertical="top"/>
    </xf>
    <xf numFmtId="164" fontId="6" fillId="0" borderId="0" xfId="2" applyFont="1" applyAlignment="1">
      <alignment horizontal="left" vertical="top"/>
    </xf>
    <xf numFmtId="164" fontId="6" fillId="0" borderId="0" xfId="2" applyFont="1" applyFill="1" applyAlignment="1">
      <alignment vertical="top"/>
    </xf>
    <xf numFmtId="164" fontId="10" fillId="0" borderId="0" xfId="2" applyFont="1" applyFill="1"/>
    <xf numFmtId="164" fontId="10" fillId="0" borderId="0" xfId="2" applyFont="1" applyFill="1" applyBorder="1" applyAlignment="1">
      <alignment horizontal="left" vertical="center"/>
    </xf>
    <xf numFmtId="0" fontId="11" fillId="0" borderId="0" xfId="0" applyFont="1"/>
    <xf numFmtId="0" fontId="23" fillId="0" borderId="0" xfId="0" applyFont="1" applyAlignment="1">
      <alignment horizontal="right"/>
    </xf>
    <xf numFmtId="17" fontId="23" fillId="0" borderId="0" xfId="0" quotePrefix="1" applyNumberFormat="1" applyFont="1" applyAlignment="1">
      <alignment horizontal="right"/>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20" fillId="0" borderId="0" xfId="0" applyFont="1" applyAlignment="1">
      <alignment horizontal="left" wrapText="1"/>
    </xf>
    <xf numFmtId="0" fontId="0" fillId="0" borderId="0" xfId="0" applyFont="1" applyAlignment="1">
      <alignment horizontal="left" wrapText="1"/>
    </xf>
    <xf numFmtId="164" fontId="6" fillId="0" borderId="0" xfId="2" quotePrefix="1" applyFont="1" applyAlignment="1">
      <alignment horizontal="left" vertical="center" wrapText="1"/>
    </xf>
    <xf numFmtId="164" fontId="6" fillId="0" borderId="0" xfId="2" applyFont="1" applyAlignment="1">
      <alignment horizontal="left" vertical="center" wrapText="1"/>
    </xf>
    <xf numFmtId="0" fontId="0" fillId="0" borderId="0" xfId="0" quotePrefix="1" applyFont="1" applyAlignment="1">
      <alignment horizontal="left" wrapText="1"/>
    </xf>
    <xf numFmtId="164" fontId="6" fillId="0" borderId="0" xfId="2" applyFont="1" applyFill="1" applyAlignment="1">
      <alignment horizontal="left" vertical="center" wrapText="1"/>
    </xf>
    <xf numFmtId="0" fontId="13" fillId="0" borderId="0" xfId="0" applyFont="1" applyAlignment="1">
      <alignment horizontal="left" wrapText="1"/>
    </xf>
  </cellXfs>
  <cellStyles count="7">
    <cellStyle name="ConditionalStyle_1" xfId="1"/>
    <cellStyle name="Excel Built-in Normal" xfId="2"/>
    <cellStyle name="Heading" xfId="3"/>
    <cellStyle name="Heading1" xfId="4"/>
    <cellStyle name="Normal" xfId="0" builtinId="0" customBuiltin="1"/>
    <cellStyle name="Result" xfId="5"/>
    <cellStyle name="Result2" xfId="6"/>
  </cellStyles>
  <dxfs count="16">
    <dxf>
      <fill>
        <patternFill>
          <bgColor rgb="FFFF0000"/>
        </patternFill>
      </fill>
    </dxf>
    <dxf>
      <fill>
        <patternFill patternType="solid">
          <fgColor theme="5" tint="0.39994506668294322"/>
          <bgColor theme="5" tint="0.39994506668294322"/>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bgColor rgb="FFFF0000"/>
        </patternFill>
      </fill>
    </dxf>
    <dxf>
      <fill>
        <patternFill patternType="solid">
          <fgColor theme="5" tint="0.39994506668294322"/>
          <bgColor theme="5" tint="0.39994506668294322"/>
        </patternFill>
      </fill>
    </dxf>
    <dxf>
      <fill>
        <patternFill patternType="solid">
          <fgColor rgb="FFFFFF00"/>
          <bgColor rgb="FFFFFF00"/>
        </patternFill>
      </fill>
    </dxf>
    <dxf>
      <fill>
        <patternFill patternType="solid">
          <fgColor rgb="FF92D050"/>
          <bgColor rgb="FF92D050"/>
        </patternFill>
      </fill>
    </dxf>
    <dxf>
      <fill>
        <patternFill>
          <bgColor rgb="FFFF0000"/>
        </patternFill>
      </fill>
    </dxf>
    <dxf>
      <fill>
        <patternFill patternType="solid">
          <fgColor theme="7" tint="0.39994506668294322"/>
          <bgColor theme="7" tint="0.39994506668294322"/>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CRITERES_CHOISIS!$A$1" lockText="1" noThreeD="1"/>
</file>

<file path=xl/ctrlProps/ctrlProp10.xml><?xml version="1.0" encoding="utf-8"?>
<formControlPr xmlns="http://schemas.microsoft.com/office/spreadsheetml/2009/9/main" objectType="CheckBox" fmlaLink="CRITERES_CHOISIS!$A$10" lockText="1" noThreeD="1"/>
</file>

<file path=xl/ctrlProps/ctrlProp11.xml><?xml version="1.0" encoding="utf-8"?>
<formControlPr xmlns="http://schemas.microsoft.com/office/spreadsheetml/2009/9/main" objectType="CheckBox" fmlaLink="CRITERES_CHOISIS!$A$11" lockText="1" noThreeD="1"/>
</file>

<file path=xl/ctrlProps/ctrlProp12.xml><?xml version="1.0" encoding="utf-8"?>
<formControlPr xmlns="http://schemas.microsoft.com/office/spreadsheetml/2009/9/main" objectType="CheckBox" checked="Checked" fmlaLink="CRITERES_CHOISIS!$A$12" lockText="1" noThreeD="1"/>
</file>

<file path=xl/ctrlProps/ctrlProp13.xml><?xml version="1.0" encoding="utf-8"?>
<formControlPr xmlns="http://schemas.microsoft.com/office/spreadsheetml/2009/9/main" objectType="CheckBox" checked="Checked" fmlaLink="CRITERES_CHOISIS!$A$13" lockText="1" noThreeD="1"/>
</file>

<file path=xl/ctrlProps/ctrlProp14.xml><?xml version="1.0" encoding="utf-8"?>
<formControlPr xmlns="http://schemas.microsoft.com/office/spreadsheetml/2009/9/main" objectType="CheckBox" fmlaLink="CRITERES_CHOISIS!$A$14" lockText="1" noThreeD="1"/>
</file>

<file path=xl/ctrlProps/ctrlProp15.xml><?xml version="1.0" encoding="utf-8"?>
<formControlPr xmlns="http://schemas.microsoft.com/office/spreadsheetml/2009/9/main" objectType="CheckBox" fmlaLink="CRITERES_CHOISIS!$A$15" lockText="1" noThreeD="1"/>
</file>

<file path=xl/ctrlProps/ctrlProp16.xml><?xml version="1.0" encoding="utf-8"?>
<formControlPr xmlns="http://schemas.microsoft.com/office/spreadsheetml/2009/9/main" objectType="CheckBox" checked="Checked" fmlaLink="CRITERES_CHOISIS!$A$16" lockText="1" noThreeD="1"/>
</file>

<file path=xl/ctrlProps/ctrlProp17.xml><?xml version="1.0" encoding="utf-8"?>
<formControlPr xmlns="http://schemas.microsoft.com/office/spreadsheetml/2009/9/main" objectType="CheckBox" checked="Checked" fmlaLink="CRITERES_CHOISIS!$A$17" lockText="1" noThreeD="1"/>
</file>

<file path=xl/ctrlProps/ctrlProp18.xml><?xml version="1.0" encoding="utf-8"?>
<formControlPr xmlns="http://schemas.microsoft.com/office/spreadsheetml/2009/9/main" objectType="CheckBox" fmlaLink="CRITERES_CHOISIS!$A$18" lockText="1" noThreeD="1"/>
</file>

<file path=xl/ctrlProps/ctrlProp19.xml><?xml version="1.0" encoding="utf-8"?>
<formControlPr xmlns="http://schemas.microsoft.com/office/spreadsheetml/2009/9/main" objectType="CheckBox" fmlaLink="CRITERES_CHOISIS!$A$19" lockText="1" noThreeD="1"/>
</file>

<file path=xl/ctrlProps/ctrlProp2.xml><?xml version="1.0" encoding="utf-8"?>
<formControlPr xmlns="http://schemas.microsoft.com/office/spreadsheetml/2009/9/main" objectType="CheckBox" fmlaLink="CRITERES_CHOISIS!$A$2" lockText="1" noThreeD="1"/>
</file>

<file path=xl/ctrlProps/ctrlProp20.xml><?xml version="1.0" encoding="utf-8"?>
<formControlPr xmlns="http://schemas.microsoft.com/office/spreadsheetml/2009/9/main" objectType="CheckBox" fmlaLink="CRITERES_CHOISIS!$A$20" lockText="1" noThreeD="1"/>
</file>

<file path=xl/ctrlProps/ctrlProp21.xml><?xml version="1.0" encoding="utf-8"?>
<formControlPr xmlns="http://schemas.microsoft.com/office/spreadsheetml/2009/9/main" objectType="CheckBox" fmlaLink="CRITERES_CHOISIS!$A$21" lockText="1" noThreeD="1"/>
</file>

<file path=xl/ctrlProps/ctrlProp22.xml><?xml version="1.0" encoding="utf-8"?>
<formControlPr xmlns="http://schemas.microsoft.com/office/spreadsheetml/2009/9/main" objectType="CheckBox" fmlaLink="CRITERES_CHOISIS!$A$22" lockText="1" noThreeD="1"/>
</file>

<file path=xl/ctrlProps/ctrlProp23.xml><?xml version="1.0" encoding="utf-8"?>
<formControlPr xmlns="http://schemas.microsoft.com/office/spreadsheetml/2009/9/main" objectType="CheckBox" fmlaLink="CRITERES_CHOISIS!$A$23" lockText="1" noThreeD="1"/>
</file>

<file path=xl/ctrlProps/ctrlProp24.xml><?xml version="1.0" encoding="utf-8"?>
<formControlPr xmlns="http://schemas.microsoft.com/office/spreadsheetml/2009/9/main" objectType="CheckBox" fmlaLink="CRITERES_CHOISIS!$A$24" lockText="1" noThreeD="1"/>
</file>

<file path=xl/ctrlProps/ctrlProp25.xml><?xml version="1.0" encoding="utf-8"?>
<formControlPr xmlns="http://schemas.microsoft.com/office/spreadsheetml/2009/9/main" objectType="CheckBox" fmlaLink="CRITERES_CHOISIS!$A$25" lockText="1" noThreeD="1"/>
</file>

<file path=xl/ctrlProps/ctrlProp26.xml><?xml version="1.0" encoding="utf-8"?>
<formControlPr xmlns="http://schemas.microsoft.com/office/spreadsheetml/2009/9/main" objectType="CheckBox" checked="Checked" fmlaLink="CRITERES_CHOISIS!$A$26" lockText="1" noThreeD="1"/>
</file>

<file path=xl/ctrlProps/ctrlProp27.xml><?xml version="1.0" encoding="utf-8"?>
<formControlPr xmlns="http://schemas.microsoft.com/office/spreadsheetml/2009/9/main" objectType="CheckBox" fmlaLink="CRITERES_CHOISIS!$A$27" lockText="1" noThreeD="1"/>
</file>

<file path=xl/ctrlProps/ctrlProp28.xml><?xml version="1.0" encoding="utf-8"?>
<formControlPr xmlns="http://schemas.microsoft.com/office/spreadsheetml/2009/9/main" objectType="CheckBox" fmlaLink="CRITERES_CHOISIS!$A$28" lockText="1" noThreeD="1"/>
</file>

<file path=xl/ctrlProps/ctrlProp29.xml><?xml version="1.0" encoding="utf-8"?>
<formControlPr xmlns="http://schemas.microsoft.com/office/spreadsheetml/2009/9/main" objectType="CheckBox" fmlaLink="CRITERES_CHOISIS!$A$29" lockText="1" noThreeD="1"/>
</file>

<file path=xl/ctrlProps/ctrlProp3.xml><?xml version="1.0" encoding="utf-8"?>
<formControlPr xmlns="http://schemas.microsoft.com/office/spreadsheetml/2009/9/main" objectType="CheckBox" fmlaLink="CRITERES_CHOISIS!$A$3" lockText="1" noThreeD="1"/>
</file>

<file path=xl/ctrlProps/ctrlProp30.xml><?xml version="1.0" encoding="utf-8"?>
<formControlPr xmlns="http://schemas.microsoft.com/office/spreadsheetml/2009/9/main" objectType="CheckBox" fmlaLink="CRITERES_CHOISIS!$A$30" lockText="1" noThreeD="1"/>
</file>

<file path=xl/ctrlProps/ctrlProp31.xml><?xml version="1.0" encoding="utf-8"?>
<formControlPr xmlns="http://schemas.microsoft.com/office/spreadsheetml/2009/9/main" objectType="CheckBox" checked="Checked" fmlaLink="CRITERES_CHOISIS!$A$31" lockText="1" noThreeD="1"/>
</file>

<file path=xl/ctrlProps/ctrlProp32.xml><?xml version="1.0" encoding="utf-8"?>
<formControlPr xmlns="http://schemas.microsoft.com/office/spreadsheetml/2009/9/main" objectType="CheckBox" fmlaLink="CRITERES_CHOISIS!$A$32" lockText="1" noThreeD="1"/>
</file>

<file path=xl/ctrlProps/ctrlProp33.xml><?xml version="1.0" encoding="utf-8"?>
<formControlPr xmlns="http://schemas.microsoft.com/office/spreadsheetml/2009/9/main" objectType="CheckBox" checked="Checked" fmlaLink="CRITERES_CHOISIS!$A$33" lockText="1" noThreeD="1"/>
</file>

<file path=xl/ctrlProps/ctrlProp34.xml><?xml version="1.0" encoding="utf-8"?>
<formControlPr xmlns="http://schemas.microsoft.com/office/spreadsheetml/2009/9/main" objectType="CheckBox" fmlaLink="CRITERES_CHOISIS!$A$34" lockText="1" noThreeD="1"/>
</file>

<file path=xl/ctrlProps/ctrlProp35.xml><?xml version="1.0" encoding="utf-8"?>
<formControlPr xmlns="http://schemas.microsoft.com/office/spreadsheetml/2009/9/main" objectType="CheckBox" fmlaLink="CRITERES_CHOISIS!$A$35" lockText="1" noThreeD="1"/>
</file>

<file path=xl/ctrlProps/ctrlProp36.xml><?xml version="1.0" encoding="utf-8"?>
<formControlPr xmlns="http://schemas.microsoft.com/office/spreadsheetml/2009/9/main" objectType="CheckBox" fmlaLink="CRITERES_CHOISIS!$A$36" lockText="1" noThreeD="1"/>
</file>

<file path=xl/ctrlProps/ctrlProp37.xml><?xml version="1.0" encoding="utf-8"?>
<formControlPr xmlns="http://schemas.microsoft.com/office/spreadsheetml/2009/9/main" objectType="CheckBox" fmlaLink="CRITERES_CHOISIS!$A$37" lockText="1" noThreeD="1"/>
</file>

<file path=xl/ctrlProps/ctrlProp38.xml><?xml version="1.0" encoding="utf-8"?>
<formControlPr xmlns="http://schemas.microsoft.com/office/spreadsheetml/2009/9/main" objectType="CheckBox" fmlaLink="CRITERES_CHOISIS!$A$38" lockText="1" noThreeD="1"/>
</file>

<file path=xl/ctrlProps/ctrlProp39.xml><?xml version="1.0" encoding="utf-8"?>
<formControlPr xmlns="http://schemas.microsoft.com/office/spreadsheetml/2009/9/main" objectType="CheckBox" fmlaLink="CRITERES_CHOISIS!$A$39" lockText="1" noThreeD="1"/>
</file>

<file path=xl/ctrlProps/ctrlProp4.xml><?xml version="1.0" encoding="utf-8"?>
<formControlPr xmlns="http://schemas.microsoft.com/office/spreadsheetml/2009/9/main" objectType="CheckBox" fmlaLink="CRITERES_CHOISIS!$A$4" lockText="1" noThreeD="1"/>
</file>

<file path=xl/ctrlProps/ctrlProp40.xml><?xml version="1.0" encoding="utf-8"?>
<formControlPr xmlns="http://schemas.microsoft.com/office/spreadsheetml/2009/9/main" objectType="CheckBox" fmlaLink="CRITERES_CHOISIS!$A$40" lockText="1" noThreeD="1"/>
</file>

<file path=xl/ctrlProps/ctrlProp41.xml><?xml version="1.0" encoding="utf-8"?>
<formControlPr xmlns="http://schemas.microsoft.com/office/spreadsheetml/2009/9/main" objectType="CheckBox" fmlaLink="CRITERES_CHOISIS!$A$41" lockText="1" noThreeD="1"/>
</file>

<file path=xl/ctrlProps/ctrlProp42.xml><?xml version="1.0" encoding="utf-8"?>
<formControlPr xmlns="http://schemas.microsoft.com/office/spreadsheetml/2009/9/main" objectType="CheckBox" fmlaLink="CRITERES_CHOISIS!$A$42" lockText="1" noThreeD="1"/>
</file>

<file path=xl/ctrlProps/ctrlProp43.xml><?xml version="1.0" encoding="utf-8"?>
<formControlPr xmlns="http://schemas.microsoft.com/office/spreadsheetml/2009/9/main" objectType="CheckBox" fmlaLink="CRITERES_CHOISIS!$A$43" lockText="1" noThreeD="1"/>
</file>

<file path=xl/ctrlProps/ctrlProp44.xml><?xml version="1.0" encoding="utf-8"?>
<formControlPr xmlns="http://schemas.microsoft.com/office/spreadsheetml/2009/9/main" objectType="CheckBox" checked="Checked" fmlaLink="CRITERES_CHOISIS!$A$44" lockText="1" noThreeD="1"/>
</file>

<file path=xl/ctrlProps/ctrlProp45.xml><?xml version="1.0" encoding="utf-8"?>
<formControlPr xmlns="http://schemas.microsoft.com/office/spreadsheetml/2009/9/main" objectType="CheckBox" fmlaLink="CRITERES_CHOISIS!$A$45" lockText="1" noThreeD="1"/>
</file>

<file path=xl/ctrlProps/ctrlProp46.xml><?xml version="1.0" encoding="utf-8"?>
<formControlPr xmlns="http://schemas.microsoft.com/office/spreadsheetml/2009/9/main" objectType="CheckBox" fmlaLink="CRITERES_CHOISIS!$A$46" lockText="1" noThreeD="1"/>
</file>

<file path=xl/ctrlProps/ctrlProp47.xml><?xml version="1.0" encoding="utf-8"?>
<formControlPr xmlns="http://schemas.microsoft.com/office/spreadsheetml/2009/9/main" objectType="CheckBox" fmlaLink="CRITERES_CHOISIS!$A$47" lockText="1" noThreeD="1"/>
</file>

<file path=xl/ctrlProps/ctrlProp48.xml><?xml version="1.0" encoding="utf-8"?>
<formControlPr xmlns="http://schemas.microsoft.com/office/spreadsheetml/2009/9/main" objectType="CheckBox" fmlaLink="CRITERES_CHOISIS!$A$48" lockText="1" noThreeD="1"/>
</file>

<file path=xl/ctrlProps/ctrlProp49.xml><?xml version="1.0" encoding="utf-8"?>
<formControlPr xmlns="http://schemas.microsoft.com/office/spreadsheetml/2009/9/main" objectType="CheckBox" checked="Checked" fmlaLink="CRITERES_CHOISIS!$A$49" lockText="1" noThreeD="1"/>
</file>

<file path=xl/ctrlProps/ctrlProp5.xml><?xml version="1.0" encoding="utf-8"?>
<formControlPr xmlns="http://schemas.microsoft.com/office/spreadsheetml/2009/9/main" objectType="CheckBox" fmlaLink="CRITERES_CHOISIS!$A$5" lockText="1" noThreeD="1"/>
</file>

<file path=xl/ctrlProps/ctrlProp50.xml><?xml version="1.0" encoding="utf-8"?>
<formControlPr xmlns="http://schemas.microsoft.com/office/spreadsheetml/2009/9/main" objectType="CheckBox" fmlaLink="CRITERES_CHOISIS!$A$50" lockText="1" noThreeD="1"/>
</file>

<file path=xl/ctrlProps/ctrlProp51.xml><?xml version="1.0" encoding="utf-8"?>
<formControlPr xmlns="http://schemas.microsoft.com/office/spreadsheetml/2009/9/main" objectType="CheckBox" fmlaLink="CRITERES_CHOISIS!$A$51" lockText="1" noThreeD="1"/>
</file>

<file path=xl/ctrlProps/ctrlProp52.xml><?xml version="1.0" encoding="utf-8"?>
<formControlPr xmlns="http://schemas.microsoft.com/office/spreadsheetml/2009/9/main" objectType="CheckBox" fmlaLink="CRITERES_CHOISIS!$A$52" lockText="1" noThreeD="1"/>
</file>

<file path=xl/ctrlProps/ctrlProp6.xml><?xml version="1.0" encoding="utf-8"?>
<formControlPr xmlns="http://schemas.microsoft.com/office/spreadsheetml/2009/9/main" objectType="CheckBox" fmlaLink="CRITERES_CHOISIS!$A$6" lockText="1" noThreeD="1"/>
</file>

<file path=xl/ctrlProps/ctrlProp7.xml><?xml version="1.0" encoding="utf-8"?>
<formControlPr xmlns="http://schemas.microsoft.com/office/spreadsheetml/2009/9/main" objectType="CheckBox" fmlaLink="CRITERES_CHOISIS!$A$7" lockText="1" noThreeD="1"/>
</file>

<file path=xl/ctrlProps/ctrlProp8.xml><?xml version="1.0" encoding="utf-8"?>
<formControlPr xmlns="http://schemas.microsoft.com/office/spreadsheetml/2009/9/main" objectType="CheckBox" checked="Checked" fmlaLink="CRITERES_CHOISIS!$A$8" lockText="1" noThreeD="1"/>
</file>

<file path=xl/ctrlProps/ctrlProp9.xml><?xml version="1.0" encoding="utf-8"?>
<formControlPr xmlns="http://schemas.microsoft.com/office/spreadsheetml/2009/9/main" objectType="CheckBox" checked="Checked" fmlaLink="CRITERES_CHOISIS!$A$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542925</xdr:colOff>
      <xdr:row>5</xdr:row>
      <xdr:rowOff>123825</xdr:rowOff>
    </xdr:to>
    <xdr:pic>
      <xdr:nvPicPr>
        <xdr:cNvPr id="2" name="Image 1"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2075" cy="1257300"/>
        </a:xfrm>
        <a:prstGeom prst="rect">
          <a:avLst/>
        </a:prstGeom>
        <a:noFill/>
      </xdr:spPr>
    </xdr:pic>
    <xdr:clientData/>
  </xdr:twoCellAnchor>
  <xdr:twoCellAnchor>
    <xdr:from>
      <xdr:col>0</xdr:col>
      <xdr:colOff>581025</xdr:colOff>
      <xdr:row>30</xdr:row>
      <xdr:rowOff>19050</xdr:rowOff>
    </xdr:from>
    <xdr:to>
      <xdr:col>0</xdr:col>
      <xdr:colOff>828675</xdr:colOff>
      <xdr:row>30</xdr:row>
      <xdr:rowOff>142875</xdr:rowOff>
    </xdr:to>
    <xdr:sp macro="" textlink="">
      <xdr:nvSpPr>
        <xdr:cNvPr id="3" name="Flèche droite 2"/>
        <xdr:cNvSpPr/>
      </xdr:nvSpPr>
      <xdr:spPr>
        <a:xfrm>
          <a:off x="581025" y="5495925"/>
          <a:ext cx="247650"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571500</xdr:colOff>
      <xdr:row>35</xdr:row>
      <xdr:rowOff>19050</xdr:rowOff>
    </xdr:from>
    <xdr:to>
      <xdr:col>0</xdr:col>
      <xdr:colOff>819150</xdr:colOff>
      <xdr:row>35</xdr:row>
      <xdr:rowOff>142875</xdr:rowOff>
    </xdr:to>
    <xdr:sp macro="" textlink="">
      <xdr:nvSpPr>
        <xdr:cNvPr id="5" name="Flèche droite 4"/>
        <xdr:cNvSpPr/>
      </xdr:nvSpPr>
      <xdr:spPr>
        <a:xfrm>
          <a:off x="571500" y="6038850"/>
          <a:ext cx="247650"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561975</xdr:colOff>
      <xdr:row>47</xdr:row>
      <xdr:rowOff>19050</xdr:rowOff>
    </xdr:from>
    <xdr:to>
      <xdr:col>0</xdr:col>
      <xdr:colOff>809625</xdr:colOff>
      <xdr:row>47</xdr:row>
      <xdr:rowOff>142875</xdr:rowOff>
    </xdr:to>
    <xdr:sp macro="" textlink="">
      <xdr:nvSpPr>
        <xdr:cNvPr id="6" name="Flèche droite 5"/>
        <xdr:cNvSpPr/>
      </xdr:nvSpPr>
      <xdr:spPr>
        <a:xfrm>
          <a:off x="561975" y="12344400"/>
          <a:ext cx="247650"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552450</xdr:colOff>
      <xdr:row>45</xdr:row>
      <xdr:rowOff>57150</xdr:rowOff>
    </xdr:from>
    <xdr:to>
      <xdr:col>0</xdr:col>
      <xdr:colOff>800100</xdr:colOff>
      <xdr:row>45</xdr:row>
      <xdr:rowOff>180975</xdr:rowOff>
    </xdr:to>
    <xdr:sp macro="" textlink="">
      <xdr:nvSpPr>
        <xdr:cNvPr id="7" name="Flèche droite 6"/>
        <xdr:cNvSpPr/>
      </xdr:nvSpPr>
      <xdr:spPr>
        <a:xfrm>
          <a:off x="552450" y="11506200"/>
          <a:ext cx="247650"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16</xdr:row>
      <xdr:rowOff>114301</xdr:rowOff>
    </xdr:from>
    <xdr:to>
      <xdr:col>1</xdr:col>
      <xdr:colOff>2114550</xdr:colOff>
      <xdr:row>18</xdr:row>
      <xdr:rowOff>76201</xdr:rowOff>
    </xdr:to>
    <xdr:sp macro="" textlink="">
      <xdr:nvSpPr>
        <xdr:cNvPr id="2" name="Ellipse 1"/>
        <xdr:cNvSpPr/>
      </xdr:nvSpPr>
      <xdr:spPr>
        <a:xfrm>
          <a:off x="666750" y="1200151"/>
          <a:ext cx="1971675" cy="32385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381000</xdr:colOff>
      <xdr:row>16</xdr:row>
      <xdr:rowOff>114301</xdr:rowOff>
    </xdr:from>
    <xdr:to>
      <xdr:col>3</xdr:col>
      <xdr:colOff>2647950</xdr:colOff>
      <xdr:row>18</xdr:row>
      <xdr:rowOff>95251</xdr:rowOff>
    </xdr:to>
    <xdr:sp macro="" textlink="">
      <xdr:nvSpPr>
        <xdr:cNvPr id="3" name="Ellipse 2"/>
        <xdr:cNvSpPr/>
      </xdr:nvSpPr>
      <xdr:spPr>
        <a:xfrm>
          <a:off x="4029075" y="1200151"/>
          <a:ext cx="2266950" cy="3429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2752725</xdr:colOff>
      <xdr:row>16</xdr:row>
      <xdr:rowOff>104775</xdr:rowOff>
    </xdr:from>
    <xdr:to>
      <xdr:col>8</xdr:col>
      <xdr:colOff>47625</xdr:colOff>
      <xdr:row>18</xdr:row>
      <xdr:rowOff>95250</xdr:rowOff>
    </xdr:to>
    <xdr:sp macro="" textlink="">
      <xdr:nvSpPr>
        <xdr:cNvPr id="4" name="Ellipse 3"/>
        <xdr:cNvSpPr/>
      </xdr:nvSpPr>
      <xdr:spPr>
        <a:xfrm>
          <a:off x="10487025" y="1190625"/>
          <a:ext cx="2781300" cy="35242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2600325</xdr:colOff>
      <xdr:row>10</xdr:row>
      <xdr:rowOff>133351</xdr:rowOff>
    </xdr:from>
    <xdr:to>
      <xdr:col>5</xdr:col>
      <xdr:colOff>752475</xdr:colOff>
      <xdr:row>13</xdr:row>
      <xdr:rowOff>47626</xdr:rowOff>
    </xdr:to>
    <xdr:sp macro="" textlink="">
      <xdr:nvSpPr>
        <xdr:cNvPr id="5" name="Rectangle 4"/>
        <xdr:cNvSpPr/>
      </xdr:nvSpPr>
      <xdr:spPr>
        <a:xfrm>
          <a:off x="6248400" y="133351"/>
          <a:ext cx="2238375" cy="457200"/>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9525</xdr:colOff>
      <xdr:row>20</xdr:row>
      <xdr:rowOff>123825</xdr:rowOff>
    </xdr:from>
    <xdr:to>
      <xdr:col>2</xdr:col>
      <xdr:colOff>76200</xdr:colOff>
      <xdr:row>23</xdr:row>
      <xdr:rowOff>66675</xdr:rowOff>
    </xdr:to>
    <xdr:sp macro="" textlink="">
      <xdr:nvSpPr>
        <xdr:cNvPr id="6" name="Rectangle 5"/>
        <xdr:cNvSpPr/>
      </xdr:nvSpPr>
      <xdr:spPr>
        <a:xfrm>
          <a:off x="533400" y="1933575"/>
          <a:ext cx="2371725" cy="485775"/>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323850</xdr:colOff>
      <xdr:row>21</xdr:row>
      <xdr:rowOff>0</xdr:rowOff>
    </xdr:from>
    <xdr:to>
      <xdr:col>3</xdr:col>
      <xdr:colOff>2990850</xdr:colOff>
      <xdr:row>23</xdr:row>
      <xdr:rowOff>123825</xdr:rowOff>
    </xdr:to>
    <xdr:sp macro="" textlink="">
      <xdr:nvSpPr>
        <xdr:cNvPr id="7" name="Rectangle 6"/>
        <xdr:cNvSpPr/>
      </xdr:nvSpPr>
      <xdr:spPr>
        <a:xfrm>
          <a:off x="3971925" y="1990725"/>
          <a:ext cx="2667000" cy="485775"/>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2638425</xdr:colOff>
      <xdr:row>20</xdr:row>
      <xdr:rowOff>142875</xdr:rowOff>
    </xdr:from>
    <xdr:to>
      <xdr:col>8</xdr:col>
      <xdr:colOff>161925</xdr:colOff>
      <xdr:row>23</xdr:row>
      <xdr:rowOff>57150</xdr:rowOff>
    </xdr:to>
    <xdr:sp macro="" textlink="">
      <xdr:nvSpPr>
        <xdr:cNvPr id="8" name="Rectangle 7"/>
        <xdr:cNvSpPr/>
      </xdr:nvSpPr>
      <xdr:spPr>
        <a:xfrm>
          <a:off x="10372725" y="1952625"/>
          <a:ext cx="3009900" cy="457200"/>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2152650</xdr:colOff>
      <xdr:row>24</xdr:row>
      <xdr:rowOff>133350</xdr:rowOff>
    </xdr:from>
    <xdr:to>
      <xdr:col>6</xdr:col>
      <xdr:colOff>200025</xdr:colOff>
      <xdr:row>26</xdr:row>
      <xdr:rowOff>76200</xdr:rowOff>
    </xdr:to>
    <xdr:sp macro="" textlink="">
      <xdr:nvSpPr>
        <xdr:cNvPr id="9" name="Ellipse 8"/>
        <xdr:cNvSpPr/>
      </xdr:nvSpPr>
      <xdr:spPr>
        <a:xfrm>
          <a:off x="9886950" y="2667000"/>
          <a:ext cx="1581150" cy="3048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1038225</xdr:colOff>
      <xdr:row>24</xdr:row>
      <xdr:rowOff>104774</xdr:rowOff>
    </xdr:from>
    <xdr:to>
      <xdr:col>8</xdr:col>
      <xdr:colOff>695325</xdr:colOff>
      <xdr:row>26</xdr:row>
      <xdr:rowOff>95249</xdr:rowOff>
    </xdr:to>
    <xdr:sp macro="" textlink="">
      <xdr:nvSpPr>
        <xdr:cNvPr id="10" name="Ellipse 9"/>
        <xdr:cNvSpPr/>
      </xdr:nvSpPr>
      <xdr:spPr>
        <a:xfrm>
          <a:off x="12306300" y="2638424"/>
          <a:ext cx="1609725" cy="35242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504825</xdr:colOff>
      <xdr:row>24</xdr:row>
      <xdr:rowOff>171450</xdr:rowOff>
    </xdr:from>
    <xdr:to>
      <xdr:col>2</xdr:col>
      <xdr:colOff>180975</xdr:colOff>
      <xdr:row>32</xdr:row>
      <xdr:rowOff>171450</xdr:rowOff>
    </xdr:to>
    <xdr:sp macro="" textlink="">
      <xdr:nvSpPr>
        <xdr:cNvPr id="11" name="Rectangle 10"/>
        <xdr:cNvSpPr/>
      </xdr:nvSpPr>
      <xdr:spPr>
        <a:xfrm>
          <a:off x="504825" y="2705100"/>
          <a:ext cx="2505075" cy="144780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781050</xdr:colOff>
      <xdr:row>24</xdr:row>
      <xdr:rowOff>152400</xdr:rowOff>
    </xdr:from>
    <xdr:to>
      <xdr:col>4</xdr:col>
      <xdr:colOff>180975</xdr:colOff>
      <xdr:row>32</xdr:row>
      <xdr:rowOff>152400</xdr:rowOff>
    </xdr:to>
    <xdr:sp macro="" textlink="">
      <xdr:nvSpPr>
        <xdr:cNvPr id="12" name="Rectangle 11"/>
        <xdr:cNvSpPr/>
      </xdr:nvSpPr>
      <xdr:spPr>
        <a:xfrm>
          <a:off x="3609975" y="2686050"/>
          <a:ext cx="3486150" cy="144780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809625</xdr:colOff>
      <xdr:row>27</xdr:row>
      <xdr:rowOff>95250</xdr:rowOff>
    </xdr:from>
    <xdr:to>
      <xdr:col>6</xdr:col>
      <xdr:colOff>295275</xdr:colOff>
      <xdr:row>35</xdr:row>
      <xdr:rowOff>95250</xdr:rowOff>
    </xdr:to>
    <xdr:sp macro="" textlink="">
      <xdr:nvSpPr>
        <xdr:cNvPr id="13" name="Rectangle 12"/>
        <xdr:cNvSpPr/>
      </xdr:nvSpPr>
      <xdr:spPr>
        <a:xfrm>
          <a:off x="7724775" y="3171825"/>
          <a:ext cx="3838575" cy="144780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0</xdr:colOff>
      <xdr:row>27</xdr:row>
      <xdr:rowOff>114300</xdr:rowOff>
    </xdr:from>
    <xdr:to>
      <xdr:col>11</xdr:col>
      <xdr:colOff>419100</xdr:colOff>
      <xdr:row>35</xdr:row>
      <xdr:rowOff>76200</xdr:rowOff>
    </xdr:to>
    <xdr:sp macro="" textlink="">
      <xdr:nvSpPr>
        <xdr:cNvPr id="14" name="Rectangle 13"/>
        <xdr:cNvSpPr/>
      </xdr:nvSpPr>
      <xdr:spPr>
        <a:xfrm>
          <a:off x="12401550" y="3190875"/>
          <a:ext cx="3752850" cy="140970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2647950</xdr:colOff>
      <xdr:row>13</xdr:row>
      <xdr:rowOff>47626</xdr:rowOff>
    </xdr:from>
    <xdr:to>
      <xdr:col>4</xdr:col>
      <xdr:colOff>452438</xdr:colOff>
      <xdr:row>17</xdr:row>
      <xdr:rowOff>104776</xdr:rowOff>
    </xdr:to>
    <xdr:cxnSp macro="">
      <xdr:nvCxnSpPr>
        <xdr:cNvPr id="15" name="Connecteur droit avec flèche 14"/>
        <xdr:cNvCxnSpPr>
          <a:stCxn id="5" idx="2"/>
          <a:endCxn id="3" idx="6"/>
        </xdr:cNvCxnSpPr>
      </xdr:nvCxnSpPr>
      <xdr:spPr>
        <a:xfrm flipH="1">
          <a:off x="6296025" y="590551"/>
          <a:ext cx="1071563" cy="781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452438</xdr:colOff>
      <xdr:row>13</xdr:row>
      <xdr:rowOff>47626</xdr:rowOff>
    </xdr:from>
    <xdr:to>
      <xdr:col>5</xdr:col>
      <xdr:colOff>2752725</xdr:colOff>
      <xdr:row>17</xdr:row>
      <xdr:rowOff>100013</xdr:rowOff>
    </xdr:to>
    <xdr:cxnSp macro="">
      <xdr:nvCxnSpPr>
        <xdr:cNvPr id="16" name="Connecteur droit avec flèche 15"/>
        <xdr:cNvCxnSpPr>
          <a:stCxn id="5" idx="2"/>
          <a:endCxn id="4" idx="2"/>
        </xdr:cNvCxnSpPr>
      </xdr:nvCxnSpPr>
      <xdr:spPr>
        <a:xfrm>
          <a:off x="7367588" y="590551"/>
          <a:ext cx="3119437" cy="7762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1600200</xdr:colOff>
      <xdr:row>13</xdr:row>
      <xdr:rowOff>66676</xdr:rowOff>
    </xdr:from>
    <xdr:to>
      <xdr:col>4</xdr:col>
      <xdr:colOff>438150</xdr:colOff>
      <xdr:row>16</xdr:row>
      <xdr:rowOff>85725</xdr:rowOff>
    </xdr:to>
    <xdr:cxnSp macro="">
      <xdr:nvCxnSpPr>
        <xdr:cNvPr id="17" name="Connecteur droit avec flèche 16"/>
        <xdr:cNvCxnSpPr/>
      </xdr:nvCxnSpPr>
      <xdr:spPr>
        <a:xfrm flipH="1">
          <a:off x="2124075" y="609601"/>
          <a:ext cx="5229225" cy="5619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1076325</xdr:colOff>
      <xdr:row>18</xdr:row>
      <xdr:rowOff>76201</xdr:rowOff>
    </xdr:from>
    <xdr:to>
      <xdr:col>1</xdr:col>
      <xdr:colOff>1128713</xdr:colOff>
      <xdr:row>20</xdr:row>
      <xdr:rowOff>104775</xdr:rowOff>
    </xdr:to>
    <xdr:cxnSp macro="">
      <xdr:nvCxnSpPr>
        <xdr:cNvPr id="18" name="Connecteur droit avec flèche 17"/>
        <xdr:cNvCxnSpPr>
          <a:stCxn id="2" idx="4"/>
        </xdr:cNvCxnSpPr>
      </xdr:nvCxnSpPr>
      <xdr:spPr>
        <a:xfrm flipH="1">
          <a:off x="1600200" y="1524001"/>
          <a:ext cx="52388" cy="390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1457325</xdr:colOff>
      <xdr:row>18</xdr:row>
      <xdr:rowOff>114301</xdr:rowOff>
    </xdr:from>
    <xdr:to>
      <xdr:col>3</xdr:col>
      <xdr:colOff>1509713</xdr:colOff>
      <xdr:row>20</xdr:row>
      <xdr:rowOff>142875</xdr:rowOff>
    </xdr:to>
    <xdr:cxnSp macro="">
      <xdr:nvCxnSpPr>
        <xdr:cNvPr id="19" name="Connecteur droit avec flèche 18"/>
        <xdr:cNvCxnSpPr/>
      </xdr:nvCxnSpPr>
      <xdr:spPr>
        <a:xfrm flipH="1">
          <a:off x="5105400" y="1562101"/>
          <a:ext cx="52388" cy="390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18</xdr:row>
      <xdr:rowOff>104775</xdr:rowOff>
    </xdr:from>
    <xdr:to>
      <xdr:col>6</xdr:col>
      <xdr:colOff>642938</xdr:colOff>
      <xdr:row>20</xdr:row>
      <xdr:rowOff>133349</xdr:rowOff>
    </xdr:to>
    <xdr:cxnSp macro="">
      <xdr:nvCxnSpPr>
        <xdr:cNvPr id="20" name="Connecteur droit avec flèche 19"/>
        <xdr:cNvCxnSpPr/>
      </xdr:nvCxnSpPr>
      <xdr:spPr>
        <a:xfrm flipH="1">
          <a:off x="11858625" y="1552575"/>
          <a:ext cx="52388" cy="390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1195388</xdr:colOff>
      <xdr:row>23</xdr:row>
      <xdr:rowOff>66675</xdr:rowOff>
    </xdr:from>
    <xdr:to>
      <xdr:col>1</xdr:col>
      <xdr:colOff>1233488</xdr:colOff>
      <xdr:row>24</xdr:row>
      <xdr:rowOff>171450</xdr:rowOff>
    </xdr:to>
    <xdr:cxnSp macro="">
      <xdr:nvCxnSpPr>
        <xdr:cNvPr id="21" name="Connecteur droit avec flèche 20"/>
        <xdr:cNvCxnSpPr>
          <a:stCxn id="6" idx="2"/>
          <a:endCxn id="11" idx="0"/>
        </xdr:cNvCxnSpPr>
      </xdr:nvCxnSpPr>
      <xdr:spPr>
        <a:xfrm>
          <a:off x="1719263" y="2419350"/>
          <a:ext cx="381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1657350</xdr:colOff>
      <xdr:row>23</xdr:row>
      <xdr:rowOff>123825</xdr:rowOff>
    </xdr:from>
    <xdr:to>
      <xdr:col>3</xdr:col>
      <xdr:colOff>1704975</xdr:colOff>
      <xdr:row>24</xdr:row>
      <xdr:rowOff>152400</xdr:rowOff>
    </xdr:to>
    <xdr:cxnSp macro="">
      <xdr:nvCxnSpPr>
        <xdr:cNvPr id="22" name="Connecteur droit avec flèche 21"/>
        <xdr:cNvCxnSpPr>
          <a:stCxn id="7" idx="2"/>
          <a:endCxn id="12" idx="0"/>
        </xdr:cNvCxnSpPr>
      </xdr:nvCxnSpPr>
      <xdr:spPr>
        <a:xfrm>
          <a:off x="5305425" y="2476500"/>
          <a:ext cx="476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23</xdr:row>
      <xdr:rowOff>57150</xdr:rowOff>
    </xdr:from>
    <xdr:to>
      <xdr:col>6</xdr:col>
      <xdr:colOff>609600</xdr:colOff>
      <xdr:row>25</xdr:row>
      <xdr:rowOff>38100</xdr:rowOff>
    </xdr:to>
    <xdr:cxnSp macro="">
      <xdr:nvCxnSpPr>
        <xdr:cNvPr id="23" name="Connecteur droit avec flèche 22"/>
        <xdr:cNvCxnSpPr>
          <a:stCxn id="8" idx="2"/>
        </xdr:cNvCxnSpPr>
      </xdr:nvCxnSpPr>
      <xdr:spPr>
        <a:xfrm flipH="1">
          <a:off x="11353800" y="2409825"/>
          <a:ext cx="523875"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23</xdr:row>
      <xdr:rowOff>57150</xdr:rowOff>
    </xdr:from>
    <xdr:to>
      <xdr:col>7</xdr:col>
      <xdr:colOff>285750</xdr:colOff>
      <xdr:row>24</xdr:row>
      <xdr:rowOff>114300</xdr:rowOff>
    </xdr:to>
    <xdr:cxnSp macro="">
      <xdr:nvCxnSpPr>
        <xdr:cNvPr id="24" name="Connecteur droit avec flèche 23"/>
        <xdr:cNvCxnSpPr>
          <a:stCxn id="8" idx="2"/>
        </xdr:cNvCxnSpPr>
      </xdr:nvCxnSpPr>
      <xdr:spPr>
        <a:xfrm>
          <a:off x="11877675" y="2409825"/>
          <a:ext cx="80962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838200</xdr:colOff>
      <xdr:row>5</xdr:row>
      <xdr:rowOff>114300</xdr:rowOff>
    </xdr:to>
    <xdr:pic>
      <xdr:nvPicPr>
        <xdr:cNvPr id="25" name="Image 24"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2075" cy="12573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3</xdr:col>
      <xdr:colOff>666750</xdr:colOff>
      <xdr:row>3</xdr:row>
      <xdr:rowOff>219075</xdr:rowOff>
    </xdr:to>
    <xdr:pic>
      <xdr:nvPicPr>
        <xdr:cNvPr id="2" name="Image 1"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1362075" cy="125730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10</xdr:row>
          <xdr:rowOff>0</xdr:rowOff>
        </xdr:from>
        <xdr:to>
          <xdr:col>2</xdr:col>
          <xdr:colOff>57150</xdr:colOff>
          <xdr:row>11</xdr:row>
          <xdr:rowOff>47625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466725</xdr:colOff>
          <xdr:row>11</xdr:row>
          <xdr:rowOff>171450</xdr:rowOff>
        </xdr:from>
        <xdr:to>
          <xdr:col>2</xdr:col>
          <xdr:colOff>66675</xdr:colOff>
          <xdr:row>13</xdr:row>
          <xdr:rowOff>38100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14</xdr:row>
          <xdr:rowOff>0</xdr:rowOff>
        </xdr:from>
        <xdr:to>
          <xdr:col>2</xdr:col>
          <xdr:colOff>57150</xdr:colOff>
          <xdr:row>15</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16</xdr:row>
          <xdr:rowOff>0</xdr:rowOff>
        </xdr:from>
        <xdr:to>
          <xdr:col>2</xdr:col>
          <xdr:colOff>57150</xdr:colOff>
          <xdr:row>17</xdr:row>
          <xdr:rowOff>47625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18</xdr:row>
          <xdr:rowOff>0</xdr:rowOff>
        </xdr:from>
        <xdr:to>
          <xdr:col>2</xdr:col>
          <xdr:colOff>57150</xdr:colOff>
          <xdr:row>19</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20</xdr:row>
          <xdr:rowOff>0</xdr:rowOff>
        </xdr:from>
        <xdr:to>
          <xdr:col>2</xdr:col>
          <xdr:colOff>57150</xdr:colOff>
          <xdr:row>21</xdr:row>
          <xdr:rowOff>47625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22</xdr:row>
          <xdr:rowOff>0</xdr:rowOff>
        </xdr:from>
        <xdr:to>
          <xdr:col>2</xdr:col>
          <xdr:colOff>57150</xdr:colOff>
          <xdr:row>23</xdr:row>
          <xdr:rowOff>47625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24</xdr:row>
          <xdr:rowOff>0</xdr:rowOff>
        </xdr:from>
        <xdr:to>
          <xdr:col>2</xdr:col>
          <xdr:colOff>57150</xdr:colOff>
          <xdr:row>25</xdr:row>
          <xdr:rowOff>47625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26</xdr:row>
          <xdr:rowOff>0</xdr:rowOff>
        </xdr:from>
        <xdr:to>
          <xdr:col>2</xdr:col>
          <xdr:colOff>57150</xdr:colOff>
          <xdr:row>27</xdr:row>
          <xdr:rowOff>47625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28</xdr:row>
          <xdr:rowOff>0</xdr:rowOff>
        </xdr:from>
        <xdr:to>
          <xdr:col>2</xdr:col>
          <xdr:colOff>57150</xdr:colOff>
          <xdr:row>29</xdr:row>
          <xdr:rowOff>47625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32</xdr:row>
          <xdr:rowOff>0</xdr:rowOff>
        </xdr:from>
        <xdr:to>
          <xdr:col>2</xdr:col>
          <xdr:colOff>57150</xdr:colOff>
          <xdr:row>33</xdr:row>
          <xdr:rowOff>47625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34</xdr:row>
          <xdr:rowOff>0</xdr:rowOff>
        </xdr:from>
        <xdr:to>
          <xdr:col>2</xdr:col>
          <xdr:colOff>57150</xdr:colOff>
          <xdr:row>35</xdr:row>
          <xdr:rowOff>47625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36</xdr:row>
          <xdr:rowOff>0</xdr:rowOff>
        </xdr:from>
        <xdr:to>
          <xdr:col>2</xdr:col>
          <xdr:colOff>57150</xdr:colOff>
          <xdr:row>37</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38</xdr:row>
          <xdr:rowOff>0</xdr:rowOff>
        </xdr:from>
        <xdr:to>
          <xdr:col>2</xdr:col>
          <xdr:colOff>57150</xdr:colOff>
          <xdr:row>39</xdr:row>
          <xdr:rowOff>47625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40</xdr:row>
          <xdr:rowOff>0</xdr:rowOff>
        </xdr:from>
        <xdr:to>
          <xdr:col>2</xdr:col>
          <xdr:colOff>57150</xdr:colOff>
          <xdr:row>41</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42</xdr:row>
          <xdr:rowOff>0</xdr:rowOff>
        </xdr:from>
        <xdr:to>
          <xdr:col>2</xdr:col>
          <xdr:colOff>57150</xdr:colOff>
          <xdr:row>43</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44</xdr:row>
          <xdr:rowOff>0</xdr:rowOff>
        </xdr:from>
        <xdr:to>
          <xdr:col>2</xdr:col>
          <xdr:colOff>57150</xdr:colOff>
          <xdr:row>45</xdr:row>
          <xdr:rowOff>47625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46</xdr:row>
          <xdr:rowOff>0</xdr:rowOff>
        </xdr:from>
        <xdr:to>
          <xdr:col>2</xdr:col>
          <xdr:colOff>57150</xdr:colOff>
          <xdr:row>47</xdr:row>
          <xdr:rowOff>47625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48</xdr:row>
          <xdr:rowOff>0</xdr:rowOff>
        </xdr:from>
        <xdr:to>
          <xdr:col>2</xdr:col>
          <xdr:colOff>57150</xdr:colOff>
          <xdr:row>49</xdr:row>
          <xdr:rowOff>47625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50</xdr:row>
          <xdr:rowOff>0</xdr:rowOff>
        </xdr:from>
        <xdr:to>
          <xdr:col>2</xdr:col>
          <xdr:colOff>57150</xdr:colOff>
          <xdr:row>51</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52</xdr:row>
          <xdr:rowOff>0</xdr:rowOff>
        </xdr:from>
        <xdr:to>
          <xdr:col>2</xdr:col>
          <xdr:colOff>57150</xdr:colOff>
          <xdr:row>53</xdr:row>
          <xdr:rowOff>47625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54</xdr:row>
          <xdr:rowOff>0</xdr:rowOff>
        </xdr:from>
        <xdr:to>
          <xdr:col>2</xdr:col>
          <xdr:colOff>57150</xdr:colOff>
          <xdr:row>55</xdr:row>
          <xdr:rowOff>47625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56</xdr:row>
          <xdr:rowOff>0</xdr:rowOff>
        </xdr:from>
        <xdr:to>
          <xdr:col>2</xdr:col>
          <xdr:colOff>57150</xdr:colOff>
          <xdr:row>57</xdr:row>
          <xdr:rowOff>47625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58</xdr:row>
          <xdr:rowOff>0</xdr:rowOff>
        </xdr:from>
        <xdr:to>
          <xdr:col>2</xdr:col>
          <xdr:colOff>57150</xdr:colOff>
          <xdr:row>59</xdr:row>
          <xdr:rowOff>47625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62</xdr:row>
          <xdr:rowOff>0</xdr:rowOff>
        </xdr:from>
        <xdr:to>
          <xdr:col>2</xdr:col>
          <xdr:colOff>57150</xdr:colOff>
          <xdr:row>63</xdr:row>
          <xdr:rowOff>47625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64</xdr:row>
          <xdr:rowOff>0</xdr:rowOff>
        </xdr:from>
        <xdr:to>
          <xdr:col>2</xdr:col>
          <xdr:colOff>57150</xdr:colOff>
          <xdr:row>65</xdr:row>
          <xdr:rowOff>47625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66</xdr:row>
          <xdr:rowOff>0</xdr:rowOff>
        </xdr:from>
        <xdr:to>
          <xdr:col>2</xdr:col>
          <xdr:colOff>57150</xdr:colOff>
          <xdr:row>67</xdr:row>
          <xdr:rowOff>47625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68</xdr:row>
          <xdr:rowOff>0</xdr:rowOff>
        </xdr:from>
        <xdr:to>
          <xdr:col>2</xdr:col>
          <xdr:colOff>57150</xdr:colOff>
          <xdr:row>69</xdr:row>
          <xdr:rowOff>47625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70</xdr:row>
          <xdr:rowOff>0</xdr:rowOff>
        </xdr:from>
        <xdr:to>
          <xdr:col>2</xdr:col>
          <xdr:colOff>57150</xdr:colOff>
          <xdr:row>71</xdr:row>
          <xdr:rowOff>47625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72</xdr:row>
          <xdr:rowOff>0</xdr:rowOff>
        </xdr:from>
        <xdr:to>
          <xdr:col>2</xdr:col>
          <xdr:colOff>57150</xdr:colOff>
          <xdr:row>73</xdr:row>
          <xdr:rowOff>47625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74</xdr:row>
          <xdr:rowOff>0</xdr:rowOff>
        </xdr:from>
        <xdr:to>
          <xdr:col>2</xdr:col>
          <xdr:colOff>57150</xdr:colOff>
          <xdr:row>75</xdr:row>
          <xdr:rowOff>47625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76</xdr:row>
          <xdr:rowOff>0</xdr:rowOff>
        </xdr:from>
        <xdr:to>
          <xdr:col>2</xdr:col>
          <xdr:colOff>57150</xdr:colOff>
          <xdr:row>77</xdr:row>
          <xdr:rowOff>47625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78</xdr:row>
          <xdr:rowOff>0</xdr:rowOff>
        </xdr:from>
        <xdr:to>
          <xdr:col>2</xdr:col>
          <xdr:colOff>57150</xdr:colOff>
          <xdr:row>79</xdr:row>
          <xdr:rowOff>47625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80</xdr:row>
          <xdr:rowOff>0</xdr:rowOff>
        </xdr:from>
        <xdr:to>
          <xdr:col>2</xdr:col>
          <xdr:colOff>57150</xdr:colOff>
          <xdr:row>81</xdr:row>
          <xdr:rowOff>47625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82</xdr:row>
          <xdr:rowOff>0</xdr:rowOff>
        </xdr:from>
        <xdr:to>
          <xdr:col>2</xdr:col>
          <xdr:colOff>57150</xdr:colOff>
          <xdr:row>83</xdr:row>
          <xdr:rowOff>47625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84</xdr:row>
          <xdr:rowOff>0</xdr:rowOff>
        </xdr:from>
        <xdr:to>
          <xdr:col>2</xdr:col>
          <xdr:colOff>57150</xdr:colOff>
          <xdr:row>85</xdr:row>
          <xdr:rowOff>47625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86</xdr:row>
          <xdr:rowOff>0</xdr:rowOff>
        </xdr:from>
        <xdr:to>
          <xdr:col>2</xdr:col>
          <xdr:colOff>57150</xdr:colOff>
          <xdr:row>87</xdr:row>
          <xdr:rowOff>47625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88</xdr:row>
          <xdr:rowOff>0</xdr:rowOff>
        </xdr:from>
        <xdr:to>
          <xdr:col>2</xdr:col>
          <xdr:colOff>57150</xdr:colOff>
          <xdr:row>89</xdr:row>
          <xdr:rowOff>47625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90</xdr:row>
          <xdr:rowOff>0</xdr:rowOff>
        </xdr:from>
        <xdr:to>
          <xdr:col>2</xdr:col>
          <xdr:colOff>57150</xdr:colOff>
          <xdr:row>91</xdr:row>
          <xdr:rowOff>47625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92</xdr:row>
          <xdr:rowOff>0</xdr:rowOff>
        </xdr:from>
        <xdr:to>
          <xdr:col>2</xdr:col>
          <xdr:colOff>57150</xdr:colOff>
          <xdr:row>93</xdr:row>
          <xdr:rowOff>47625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94</xdr:row>
          <xdr:rowOff>0</xdr:rowOff>
        </xdr:from>
        <xdr:to>
          <xdr:col>2</xdr:col>
          <xdr:colOff>57150</xdr:colOff>
          <xdr:row>95</xdr:row>
          <xdr:rowOff>47625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96</xdr:row>
          <xdr:rowOff>0</xdr:rowOff>
        </xdr:from>
        <xdr:to>
          <xdr:col>2</xdr:col>
          <xdr:colOff>57150</xdr:colOff>
          <xdr:row>97</xdr:row>
          <xdr:rowOff>47625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98</xdr:row>
          <xdr:rowOff>0</xdr:rowOff>
        </xdr:from>
        <xdr:to>
          <xdr:col>2</xdr:col>
          <xdr:colOff>57150</xdr:colOff>
          <xdr:row>99</xdr:row>
          <xdr:rowOff>47625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100</xdr:row>
          <xdr:rowOff>0</xdr:rowOff>
        </xdr:from>
        <xdr:to>
          <xdr:col>2</xdr:col>
          <xdr:colOff>57150</xdr:colOff>
          <xdr:row>101</xdr:row>
          <xdr:rowOff>47625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102</xdr:row>
          <xdr:rowOff>0</xdr:rowOff>
        </xdr:from>
        <xdr:to>
          <xdr:col>2</xdr:col>
          <xdr:colOff>57150</xdr:colOff>
          <xdr:row>103</xdr:row>
          <xdr:rowOff>47625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104</xdr:row>
          <xdr:rowOff>0</xdr:rowOff>
        </xdr:from>
        <xdr:to>
          <xdr:col>2</xdr:col>
          <xdr:colOff>57150</xdr:colOff>
          <xdr:row>105</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106</xdr:row>
          <xdr:rowOff>0</xdr:rowOff>
        </xdr:from>
        <xdr:to>
          <xdr:col>2</xdr:col>
          <xdr:colOff>57150</xdr:colOff>
          <xdr:row>107</xdr:row>
          <xdr:rowOff>47625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108</xdr:row>
          <xdr:rowOff>0</xdr:rowOff>
        </xdr:from>
        <xdr:to>
          <xdr:col>2</xdr:col>
          <xdr:colOff>57150</xdr:colOff>
          <xdr:row>109</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112</xdr:row>
          <xdr:rowOff>0</xdr:rowOff>
        </xdr:from>
        <xdr:to>
          <xdr:col>2</xdr:col>
          <xdr:colOff>57150</xdr:colOff>
          <xdr:row>113</xdr:row>
          <xdr:rowOff>47625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114</xdr:row>
          <xdr:rowOff>0</xdr:rowOff>
        </xdr:from>
        <xdr:to>
          <xdr:col>2</xdr:col>
          <xdr:colOff>57150</xdr:colOff>
          <xdr:row>115</xdr:row>
          <xdr:rowOff>47625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116</xdr:row>
          <xdr:rowOff>0</xdr:rowOff>
        </xdr:from>
        <xdr:to>
          <xdr:col>2</xdr:col>
          <xdr:colOff>57150</xdr:colOff>
          <xdr:row>117</xdr:row>
          <xdr:rowOff>47625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118</xdr:row>
          <xdr:rowOff>0</xdr:rowOff>
        </xdr:from>
        <xdr:to>
          <xdr:col>2</xdr:col>
          <xdr:colOff>57150</xdr:colOff>
          <xdr:row>119</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106560</xdr:colOff>
      <xdr:row>34</xdr:row>
      <xdr:rowOff>12600</xdr:rowOff>
    </xdr:from>
    <xdr:ext cx="1076040" cy="713160"/>
    <xdr:sp macro="" textlink="">
      <xdr:nvSpPr>
        <xdr:cNvPr id="8" name="Flèche droite 1"/>
        <xdr:cNvSpPr/>
      </xdr:nvSpPr>
      <xdr:spPr>
        <a:xfrm>
          <a:off x="106560" y="15300225"/>
          <a:ext cx="1076040" cy="71316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10</xdr:col>
      <xdr:colOff>292259</xdr:colOff>
      <xdr:row>7</xdr:row>
      <xdr:rowOff>113400</xdr:rowOff>
    </xdr:from>
    <xdr:ext cx="365760" cy="254880"/>
    <xdr:sp macro="" textlink="">
      <xdr:nvSpPr>
        <xdr:cNvPr id="3" name="Flèche droite 1"/>
        <xdr:cNvSpPr/>
      </xdr:nvSpPr>
      <xdr:spPr>
        <a:xfrm>
          <a:off x="11522234" y="2942325"/>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10</xdr:col>
      <xdr:colOff>292259</xdr:colOff>
      <xdr:row>8</xdr:row>
      <xdr:rowOff>109440</xdr:rowOff>
    </xdr:from>
    <xdr:ext cx="365760" cy="254880"/>
    <xdr:sp macro="" textlink="">
      <xdr:nvSpPr>
        <xdr:cNvPr id="4" name="Flèche droite 1"/>
        <xdr:cNvSpPr/>
      </xdr:nvSpPr>
      <xdr:spPr>
        <a:xfrm>
          <a:off x="11522234" y="3271740"/>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10</xdr:col>
      <xdr:colOff>292259</xdr:colOff>
      <xdr:row>9</xdr:row>
      <xdr:rowOff>105120</xdr:rowOff>
    </xdr:from>
    <xdr:ext cx="365760" cy="255240"/>
    <xdr:sp macro="" textlink="">
      <xdr:nvSpPr>
        <xdr:cNvPr id="5" name="Flèche droite 1"/>
        <xdr:cNvSpPr/>
      </xdr:nvSpPr>
      <xdr:spPr>
        <a:xfrm>
          <a:off x="11522234" y="3553170"/>
          <a:ext cx="365760" cy="25524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10</xdr:col>
      <xdr:colOff>292259</xdr:colOff>
      <xdr:row>10</xdr:row>
      <xdr:rowOff>101160</xdr:rowOff>
    </xdr:from>
    <xdr:ext cx="365760" cy="254880"/>
    <xdr:sp macro="" textlink="">
      <xdr:nvSpPr>
        <xdr:cNvPr id="6" name="Flèche droite 1"/>
        <xdr:cNvSpPr/>
      </xdr:nvSpPr>
      <xdr:spPr>
        <a:xfrm>
          <a:off x="11522234" y="3834960"/>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0</xdr:col>
      <xdr:colOff>70755</xdr:colOff>
      <xdr:row>6</xdr:row>
      <xdr:rowOff>120825</xdr:rowOff>
    </xdr:from>
    <xdr:ext cx="1076040" cy="701280"/>
    <xdr:sp macro="" textlink="">
      <xdr:nvSpPr>
        <xdr:cNvPr id="7" name="Flèche droite 1"/>
        <xdr:cNvSpPr/>
      </xdr:nvSpPr>
      <xdr:spPr>
        <a:xfrm>
          <a:off x="70755" y="2654475"/>
          <a:ext cx="1076040" cy="7012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0</xdr:col>
      <xdr:colOff>100575</xdr:colOff>
      <xdr:row>29</xdr:row>
      <xdr:rowOff>264915</xdr:rowOff>
    </xdr:from>
    <xdr:ext cx="1076040" cy="701280"/>
    <xdr:sp macro="" textlink="">
      <xdr:nvSpPr>
        <xdr:cNvPr id="2" name="Flèche droite 1"/>
        <xdr:cNvSpPr/>
      </xdr:nvSpPr>
      <xdr:spPr>
        <a:xfrm>
          <a:off x="100575" y="11494890"/>
          <a:ext cx="1076040" cy="7012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twoCellAnchor editAs="oneCell">
    <xdr:from>
      <xdr:col>0</xdr:col>
      <xdr:colOff>333375</xdr:colOff>
      <xdr:row>0</xdr:row>
      <xdr:rowOff>19050</xdr:rowOff>
    </xdr:from>
    <xdr:to>
      <xdr:col>1</xdr:col>
      <xdr:colOff>361950</xdr:colOff>
      <xdr:row>5</xdr:row>
      <xdr:rowOff>114300</xdr:rowOff>
    </xdr:to>
    <xdr:pic>
      <xdr:nvPicPr>
        <xdr:cNvPr id="10" name="Image 9"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9050"/>
          <a:ext cx="1362075" cy="12573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156240</xdr:colOff>
      <xdr:row>24</xdr:row>
      <xdr:rowOff>14400</xdr:rowOff>
    </xdr:from>
    <xdr:ext cx="1076040" cy="713160"/>
    <xdr:sp macro="" textlink="">
      <xdr:nvSpPr>
        <xdr:cNvPr id="7" name="Flèche droite 1"/>
        <xdr:cNvSpPr/>
      </xdr:nvSpPr>
      <xdr:spPr>
        <a:xfrm>
          <a:off x="156240" y="10320450"/>
          <a:ext cx="1076040" cy="71316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6</xdr:col>
      <xdr:colOff>334320</xdr:colOff>
      <xdr:row>6</xdr:row>
      <xdr:rowOff>76170</xdr:rowOff>
    </xdr:from>
    <xdr:ext cx="365760" cy="254880"/>
    <xdr:sp macro="" textlink="">
      <xdr:nvSpPr>
        <xdr:cNvPr id="3" name="Flèche droite 1"/>
        <xdr:cNvSpPr/>
      </xdr:nvSpPr>
      <xdr:spPr>
        <a:xfrm>
          <a:off x="7868595" y="1428720"/>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6</xdr:col>
      <xdr:colOff>334320</xdr:colOff>
      <xdr:row>7</xdr:row>
      <xdr:rowOff>56295</xdr:rowOff>
    </xdr:from>
    <xdr:ext cx="365760" cy="254880"/>
    <xdr:sp macro="" textlink="">
      <xdr:nvSpPr>
        <xdr:cNvPr id="4" name="Flèche droite 1"/>
        <xdr:cNvSpPr/>
      </xdr:nvSpPr>
      <xdr:spPr>
        <a:xfrm>
          <a:off x="7868595" y="1742220"/>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0</xdr:col>
      <xdr:colOff>151560</xdr:colOff>
      <xdr:row>19</xdr:row>
      <xdr:rowOff>19080</xdr:rowOff>
    </xdr:from>
    <xdr:ext cx="1076040" cy="737999"/>
    <xdr:sp macro="" textlink="">
      <xdr:nvSpPr>
        <xdr:cNvPr id="6" name="Flèche droite 1"/>
        <xdr:cNvSpPr/>
      </xdr:nvSpPr>
      <xdr:spPr>
        <a:xfrm>
          <a:off x="151560" y="8401080"/>
          <a:ext cx="1076040" cy="737999"/>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0</xdr:col>
      <xdr:colOff>136440</xdr:colOff>
      <xdr:row>5</xdr:row>
      <xdr:rowOff>80280</xdr:rowOff>
    </xdr:from>
    <xdr:ext cx="1076040" cy="701280"/>
    <xdr:sp macro="" textlink="">
      <xdr:nvSpPr>
        <xdr:cNvPr id="2" name="Flèche droite 1"/>
        <xdr:cNvSpPr/>
      </xdr:nvSpPr>
      <xdr:spPr>
        <a:xfrm>
          <a:off x="136440" y="6462030"/>
          <a:ext cx="1076040" cy="7012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twoCellAnchor editAs="oneCell">
    <xdr:from>
      <xdr:col>0</xdr:col>
      <xdr:colOff>476250</xdr:colOff>
      <xdr:row>0</xdr:row>
      <xdr:rowOff>47625</xdr:rowOff>
    </xdr:from>
    <xdr:to>
      <xdr:col>1</xdr:col>
      <xdr:colOff>504825</xdr:colOff>
      <xdr:row>5</xdr:row>
      <xdr:rowOff>142875</xdr:rowOff>
    </xdr:to>
    <xdr:pic>
      <xdr:nvPicPr>
        <xdr:cNvPr id="8" name="Image 7"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47625"/>
          <a:ext cx="1362075" cy="1257300"/>
        </a:xfrm>
        <a:prstGeom prst="rect">
          <a:avLst/>
        </a:prstGeom>
        <a:noFill/>
      </xdr:spPr>
    </xdr:pic>
    <xdr:clientData/>
  </xdr:twoCellAnchor>
  <xdr:oneCellAnchor>
    <xdr:from>
      <xdr:col>6</xdr:col>
      <xdr:colOff>333375</xdr:colOff>
      <xdr:row>8</xdr:row>
      <xdr:rowOff>95250</xdr:rowOff>
    </xdr:from>
    <xdr:ext cx="365760" cy="254880"/>
    <xdr:sp macro="" textlink="">
      <xdr:nvSpPr>
        <xdr:cNvPr id="10" name="Flèche droite 1"/>
        <xdr:cNvSpPr/>
      </xdr:nvSpPr>
      <xdr:spPr>
        <a:xfrm>
          <a:off x="7867650" y="2066925"/>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267645</xdr:colOff>
      <xdr:row>6</xdr:row>
      <xdr:rowOff>27060</xdr:rowOff>
    </xdr:from>
    <xdr:ext cx="365760" cy="254880"/>
    <xdr:sp macro="" textlink="">
      <xdr:nvSpPr>
        <xdr:cNvPr id="4" name="Flèche droite 1"/>
        <xdr:cNvSpPr/>
      </xdr:nvSpPr>
      <xdr:spPr>
        <a:xfrm>
          <a:off x="7801920" y="1522485"/>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6</xdr:col>
      <xdr:colOff>267645</xdr:colOff>
      <xdr:row>7</xdr:row>
      <xdr:rowOff>56145</xdr:rowOff>
    </xdr:from>
    <xdr:ext cx="365760" cy="254880"/>
    <xdr:sp macro="" textlink="">
      <xdr:nvSpPr>
        <xdr:cNvPr id="5" name="Flèche droite 1"/>
        <xdr:cNvSpPr/>
      </xdr:nvSpPr>
      <xdr:spPr>
        <a:xfrm>
          <a:off x="7801920" y="1837320"/>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0</xdr:col>
      <xdr:colOff>90330</xdr:colOff>
      <xdr:row>21</xdr:row>
      <xdr:rowOff>390675</xdr:rowOff>
    </xdr:from>
    <xdr:ext cx="1076040" cy="737999"/>
    <xdr:sp macro="" textlink="">
      <xdr:nvSpPr>
        <xdr:cNvPr id="2" name="Flèche droite 1"/>
        <xdr:cNvSpPr/>
      </xdr:nvSpPr>
      <xdr:spPr>
        <a:xfrm>
          <a:off x="90330" y="10944375"/>
          <a:ext cx="1076040" cy="737999"/>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6</xdr:col>
      <xdr:colOff>275340</xdr:colOff>
      <xdr:row>5</xdr:row>
      <xdr:rowOff>68475</xdr:rowOff>
    </xdr:from>
    <xdr:ext cx="365760" cy="254880"/>
    <xdr:sp macro="" textlink="">
      <xdr:nvSpPr>
        <xdr:cNvPr id="3" name="Flèche droite 1"/>
        <xdr:cNvSpPr/>
      </xdr:nvSpPr>
      <xdr:spPr>
        <a:xfrm>
          <a:off x="7809615" y="1230525"/>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twoCellAnchor editAs="oneCell">
    <xdr:from>
      <xdr:col>0</xdr:col>
      <xdr:colOff>523875</xdr:colOff>
      <xdr:row>0</xdr:row>
      <xdr:rowOff>76200</xdr:rowOff>
    </xdr:from>
    <xdr:to>
      <xdr:col>1</xdr:col>
      <xdr:colOff>552450</xdr:colOff>
      <xdr:row>4</xdr:row>
      <xdr:rowOff>361950</xdr:rowOff>
    </xdr:to>
    <xdr:pic>
      <xdr:nvPicPr>
        <xdr:cNvPr id="9" name="Image 8" descr="Sans titr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76200"/>
          <a:ext cx="1362075" cy="1257300"/>
        </a:xfrm>
        <a:prstGeom prst="rect">
          <a:avLst/>
        </a:prstGeom>
        <a:noFill/>
      </xdr:spPr>
    </xdr:pic>
    <xdr:clientData/>
  </xdr:twoCellAnchor>
  <xdr:oneCellAnchor>
    <xdr:from>
      <xdr:col>0</xdr:col>
      <xdr:colOff>57150</xdr:colOff>
      <xdr:row>17</xdr:row>
      <xdr:rowOff>95250</xdr:rowOff>
    </xdr:from>
    <xdr:ext cx="1076040" cy="737999"/>
    <xdr:sp macro="" textlink="">
      <xdr:nvSpPr>
        <xdr:cNvPr id="10" name="Flèche droite 1"/>
        <xdr:cNvSpPr/>
      </xdr:nvSpPr>
      <xdr:spPr>
        <a:xfrm>
          <a:off x="57150" y="8343900"/>
          <a:ext cx="1076040" cy="737999"/>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oneCellAnchor>
    <xdr:from>
      <xdr:col>6</xdr:col>
      <xdr:colOff>266700</xdr:colOff>
      <xdr:row>8</xdr:row>
      <xdr:rowOff>95250</xdr:rowOff>
    </xdr:from>
    <xdr:ext cx="365760" cy="254880"/>
    <xdr:sp macro="" textlink="">
      <xdr:nvSpPr>
        <xdr:cNvPr id="12" name="Flèche droite 1"/>
        <xdr:cNvSpPr/>
      </xdr:nvSpPr>
      <xdr:spPr>
        <a:xfrm>
          <a:off x="7800975" y="2162175"/>
          <a:ext cx="365760" cy="254880"/>
        </a:xfrm>
        <a:custGeom>
          <a:avLst>
            <a:gd name="f0" fmla="val 16200"/>
            <a:gd name="f1" fmla="val 5400"/>
          </a:avLst>
          <a:gdLst>
            <a:gd name="f2" fmla="val w"/>
            <a:gd name="f3" fmla="val h"/>
            <a:gd name="f4" fmla="val 0"/>
            <a:gd name="f5" fmla="val 21600"/>
            <a:gd name="f6" fmla="val 10800"/>
            <a:gd name="f7" fmla="*/ f2 1 21600"/>
            <a:gd name="f8" fmla="*/ f3 1 21600"/>
            <a:gd name="f9" fmla="pin 0 f0 21600"/>
            <a:gd name="f10" fmla="pin 0 f1 10800"/>
            <a:gd name="f11" fmla="val f10"/>
            <a:gd name="f12" fmla="val f9"/>
            <a:gd name="f13" fmla="+- 21600 0 f10"/>
            <a:gd name="f14" fmla="*/ f9 f7 1"/>
            <a:gd name="f15" fmla="*/ f10 f8 1"/>
            <a:gd name="f16" fmla="*/ 0 f7 1"/>
            <a:gd name="f17" fmla="+- 21600 0 f12"/>
            <a:gd name="f18" fmla="*/ f13 f8 1"/>
            <a:gd name="f19" fmla="*/ f11 f8 1"/>
            <a:gd name="f20" fmla="*/ f17 f11 1"/>
            <a:gd name="f21" fmla="*/ f20 1 10800"/>
            <a:gd name="f22" fmla="+- f12 f21 0"/>
            <a:gd name="f23" fmla="*/ f22 f7 1"/>
          </a:gdLst>
          <a:ahLst>
            <a:ahXY gdRefX="f0" minX="f4" maxX="f5" gdRefY="f1" minY="f4" maxY="f6">
              <a:pos x="f14" y="f15"/>
            </a:ahXY>
          </a:ahLst>
          <a:cxnLst>
            <a:cxn ang="3cd4">
              <a:pos x="hc" y="t"/>
            </a:cxn>
            <a:cxn ang="0">
              <a:pos x="r" y="vc"/>
            </a:cxn>
            <a:cxn ang="cd4">
              <a:pos x="hc" y="b"/>
            </a:cxn>
            <a:cxn ang="cd2">
              <a:pos x="l" y="vc"/>
            </a:cxn>
          </a:cxnLst>
          <a:rect l="f16" t="f19" r="f23" b="f18"/>
          <a:pathLst>
            <a:path w="21600" h="21600">
              <a:moveTo>
                <a:pt x="f4" y="f11"/>
              </a:moveTo>
              <a:lnTo>
                <a:pt x="f12" y="f11"/>
              </a:lnTo>
              <a:lnTo>
                <a:pt x="f12" y="f4"/>
              </a:lnTo>
              <a:lnTo>
                <a:pt x="f5" y="f6"/>
              </a:lnTo>
              <a:lnTo>
                <a:pt x="f12" y="f5"/>
              </a:lnTo>
              <a:lnTo>
                <a:pt x="f12" y="f13"/>
              </a:lnTo>
              <a:lnTo>
                <a:pt x="f4" y="f13"/>
              </a:lnTo>
              <a:close/>
            </a:path>
          </a:pathLst>
        </a:custGeom>
        <a:solidFill>
          <a:srgbClr val="5B9BD5"/>
        </a:solidFill>
        <a:ln w="12600">
          <a:solidFill>
            <a:srgbClr val="43729D"/>
          </a:solidFill>
          <a:prstDash val="solid"/>
          <a:miter/>
        </a:ln>
      </xdr:spPr>
      <xdr:txBody>
        <a:bodyPr vert="horz" wrap="square" lIns="90000" tIns="45000" rIns="90000" bIns="45000" compatLnSpc="0">
          <a:noAutofit/>
        </a:bodyPr>
        <a:lstStyle/>
        <a:p>
          <a:pPr lvl="0" rtl="0" hangingPunct="0">
            <a:buNone/>
            <a:tabLst/>
          </a:pPr>
          <a:endParaRPr lang="fr-FR" sz="1200" kern="1200">
            <a:latin typeface="Times New Roman" pitchFamily="18"/>
          </a:endParaRP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tabSelected="1" workbookViewId="0">
      <selection activeCell="C3" sqref="C3"/>
    </sheetView>
  </sheetViews>
  <sheetFormatPr baseColWidth="10" defaultRowHeight="14.25" x14ac:dyDescent="0.2"/>
  <cols>
    <col min="1" max="1" width="10.75" customWidth="1"/>
    <col min="2" max="2" width="11.125" customWidth="1"/>
    <col min="8" max="8" width="11.875" customWidth="1"/>
  </cols>
  <sheetData>
    <row r="1" spans="1:8" x14ac:dyDescent="0.2">
      <c r="G1" s="103"/>
      <c r="H1" s="104" t="s">
        <v>227</v>
      </c>
    </row>
    <row r="2" spans="1:8" x14ac:dyDescent="0.2">
      <c r="G2" s="103"/>
      <c r="H2" s="105" t="s">
        <v>228</v>
      </c>
    </row>
    <row r="3" spans="1:8" x14ac:dyDescent="0.2">
      <c r="G3" s="103"/>
      <c r="H3" s="104" t="s">
        <v>244</v>
      </c>
    </row>
    <row r="4" spans="1:8" ht="23.25" x14ac:dyDescent="0.35">
      <c r="C4" s="30" t="s">
        <v>243</v>
      </c>
    </row>
    <row r="5" spans="1:8" ht="23.25" x14ac:dyDescent="0.35">
      <c r="C5" s="31" t="s">
        <v>134</v>
      </c>
    </row>
    <row r="8" spans="1:8" ht="15" thickBot="1" x14ac:dyDescent="0.25"/>
    <row r="9" spans="1:8" s="33" customFormat="1" ht="15" thickBot="1" x14ac:dyDescent="0.25">
      <c r="A9" s="53" t="s">
        <v>162</v>
      </c>
    </row>
    <row r="10" spans="1:8" s="33" customFormat="1" x14ac:dyDescent="0.2">
      <c r="A10" s="33" t="s">
        <v>229</v>
      </c>
    </row>
    <row r="11" spans="1:8" s="33" customFormat="1" x14ac:dyDescent="0.2">
      <c r="A11" s="33" t="s">
        <v>208</v>
      </c>
    </row>
    <row r="12" spans="1:8" s="33" customFormat="1" x14ac:dyDescent="0.2">
      <c r="A12" s="33" t="s">
        <v>209</v>
      </c>
    </row>
    <row r="13" spans="1:8" s="33" customFormat="1" ht="15" thickBot="1" x14ac:dyDescent="0.25"/>
    <row r="14" spans="1:8" s="33" customFormat="1" ht="15" thickBot="1" x14ac:dyDescent="0.25">
      <c r="A14" s="54" t="s">
        <v>164</v>
      </c>
    </row>
    <row r="15" spans="1:8" s="33" customFormat="1" x14ac:dyDescent="0.2">
      <c r="A15" s="46" t="s">
        <v>159</v>
      </c>
    </row>
    <row r="16" spans="1:8" s="33" customFormat="1" x14ac:dyDescent="0.2">
      <c r="A16" s="46" t="s">
        <v>160</v>
      </c>
    </row>
    <row r="17" spans="1:8" s="33" customFormat="1" ht="15" thickBot="1" x14ac:dyDescent="0.25">
      <c r="A17" s="46"/>
    </row>
    <row r="18" spans="1:8" s="33" customFormat="1" ht="15" thickBot="1" x14ac:dyDescent="0.25">
      <c r="A18" s="53" t="s">
        <v>163</v>
      </c>
      <c r="B18" s="58"/>
    </row>
    <row r="19" spans="1:8" s="33" customFormat="1" x14ac:dyDescent="0.2">
      <c r="A19" s="46" t="s">
        <v>210</v>
      </c>
    </row>
    <row r="20" spans="1:8" s="33" customFormat="1" x14ac:dyDescent="0.2">
      <c r="A20" s="46" t="s">
        <v>211</v>
      </c>
    </row>
    <row r="21" spans="1:8" s="33" customFormat="1" ht="34.5" customHeight="1" x14ac:dyDescent="0.2">
      <c r="A21" s="106" t="s">
        <v>212</v>
      </c>
      <c r="B21" s="106"/>
      <c r="C21" s="106"/>
      <c r="D21" s="106"/>
      <c r="E21" s="106"/>
      <c r="F21" s="106"/>
      <c r="G21" s="106"/>
      <c r="H21" s="106"/>
    </row>
    <row r="22" spans="1:8" s="33" customFormat="1" ht="30" customHeight="1" x14ac:dyDescent="0.2">
      <c r="A22" s="112" t="s">
        <v>213</v>
      </c>
      <c r="B22" s="112"/>
      <c r="C22" s="112"/>
      <c r="D22" s="112"/>
      <c r="E22" s="112"/>
      <c r="F22" s="112"/>
      <c r="G22" s="112"/>
      <c r="H22" s="112"/>
    </row>
    <row r="23" spans="1:8" s="33" customFormat="1" ht="15" thickBot="1" x14ac:dyDescent="0.25">
      <c r="A23" s="46"/>
    </row>
    <row r="24" spans="1:8" s="33" customFormat="1" ht="15" thickBot="1" x14ac:dyDescent="0.25">
      <c r="A24" s="53" t="s">
        <v>193</v>
      </c>
      <c r="B24" s="53"/>
      <c r="C24" s="58"/>
    </row>
    <row r="25" spans="1:8" s="33" customFormat="1" ht="63" customHeight="1" x14ac:dyDescent="0.2">
      <c r="A25" s="109" t="s">
        <v>214</v>
      </c>
      <c r="B25" s="109"/>
      <c r="C25" s="109"/>
      <c r="D25" s="109"/>
      <c r="E25" s="109"/>
      <c r="F25" s="109"/>
      <c r="G25" s="109"/>
      <c r="H25" s="109"/>
    </row>
    <row r="26" spans="1:8" s="33" customFormat="1" ht="15" thickBot="1" x14ac:dyDescent="0.25">
      <c r="A26" s="46"/>
    </row>
    <row r="27" spans="1:8" s="33" customFormat="1" ht="15" thickBot="1" x14ac:dyDescent="0.25">
      <c r="A27" s="53" t="s">
        <v>166</v>
      </c>
      <c r="B27" s="58"/>
    </row>
    <row r="28" spans="1:8" s="33" customFormat="1" ht="29.25" customHeight="1" x14ac:dyDescent="0.2">
      <c r="A28" s="109" t="s">
        <v>167</v>
      </c>
      <c r="B28" s="109"/>
      <c r="C28" s="109"/>
      <c r="D28" s="109"/>
      <c r="E28" s="109"/>
      <c r="F28" s="109"/>
      <c r="G28" s="109"/>
      <c r="H28" s="109"/>
    </row>
    <row r="29" spans="1:8" s="33" customFormat="1" ht="89.25" customHeight="1" x14ac:dyDescent="0.2">
      <c r="A29" s="108" t="s">
        <v>239</v>
      </c>
      <c r="B29" s="108"/>
      <c r="C29" s="108"/>
      <c r="D29" s="108"/>
      <c r="E29" s="108"/>
      <c r="F29" s="108"/>
      <c r="G29" s="108"/>
      <c r="H29" s="108"/>
    </row>
    <row r="30" spans="1:8" s="33" customFormat="1" x14ac:dyDescent="0.2"/>
    <row r="31" spans="1:8" s="33" customFormat="1" ht="17.25" customHeight="1" x14ac:dyDescent="0.2">
      <c r="B31" s="55" t="s">
        <v>186</v>
      </c>
    </row>
    <row r="32" spans="1:8" s="33" customFormat="1" ht="45.75" customHeight="1" x14ac:dyDescent="0.2">
      <c r="B32" s="106" t="s">
        <v>230</v>
      </c>
      <c r="C32" s="107"/>
      <c r="D32" s="107"/>
      <c r="E32" s="107"/>
      <c r="F32" s="107"/>
      <c r="G32" s="107"/>
      <c r="H32" s="74"/>
    </row>
    <row r="33" spans="1:8" s="33" customFormat="1" ht="27.75" customHeight="1" x14ac:dyDescent="0.2">
      <c r="B33" s="106" t="s">
        <v>215</v>
      </c>
      <c r="C33" s="106"/>
      <c r="D33" s="106"/>
      <c r="E33" s="106"/>
      <c r="F33" s="106"/>
      <c r="G33" s="106"/>
    </row>
    <row r="34" spans="1:8" s="33" customFormat="1" ht="35.25" customHeight="1" x14ac:dyDescent="0.2">
      <c r="B34" s="75"/>
      <c r="C34" s="75"/>
      <c r="D34" s="75"/>
      <c r="E34" s="75"/>
      <c r="F34" s="75"/>
      <c r="G34" s="75"/>
    </row>
    <row r="35" spans="1:8" s="33" customFormat="1" x14ac:dyDescent="0.2"/>
    <row r="36" spans="1:8" s="33" customFormat="1" x14ac:dyDescent="0.2">
      <c r="B36" s="33" t="s">
        <v>187</v>
      </c>
    </row>
    <row r="37" spans="1:8" s="33" customFormat="1" ht="26.25" customHeight="1" x14ac:dyDescent="0.2">
      <c r="B37" s="110" t="s">
        <v>231</v>
      </c>
      <c r="C37" s="111"/>
      <c r="D37" s="111"/>
      <c r="E37" s="111"/>
      <c r="F37" s="111"/>
      <c r="G37" s="111"/>
      <c r="H37" s="111"/>
    </row>
    <row r="38" spans="1:8" s="33" customFormat="1" ht="27" customHeight="1" x14ac:dyDescent="0.2">
      <c r="B38" s="110" t="s">
        <v>232</v>
      </c>
      <c r="C38" s="111"/>
      <c r="D38" s="111"/>
      <c r="E38" s="111"/>
      <c r="F38" s="111"/>
      <c r="G38" s="111"/>
      <c r="H38" s="111"/>
    </row>
    <row r="39" spans="1:8" s="33" customFormat="1" ht="31.5" customHeight="1" x14ac:dyDescent="0.2">
      <c r="B39" s="110" t="s">
        <v>233</v>
      </c>
      <c r="C39" s="111"/>
      <c r="D39" s="111"/>
      <c r="E39" s="111"/>
      <c r="F39" s="111"/>
      <c r="G39" s="111"/>
      <c r="H39" s="111"/>
    </row>
    <row r="40" spans="1:8" s="33" customFormat="1" x14ac:dyDescent="0.2">
      <c r="B40" s="95" t="s">
        <v>216</v>
      </c>
    </row>
    <row r="41" spans="1:8" s="33" customFormat="1" x14ac:dyDescent="0.2">
      <c r="B41" s="47"/>
    </row>
    <row r="42" spans="1:8" s="33" customFormat="1" x14ac:dyDescent="0.2">
      <c r="A42" s="96" t="s">
        <v>217</v>
      </c>
      <c r="B42" s="47"/>
    </row>
    <row r="43" spans="1:8" s="33" customFormat="1" x14ac:dyDescent="0.2">
      <c r="A43" s="47" t="s">
        <v>168</v>
      </c>
    </row>
    <row r="44" spans="1:8" s="33" customFormat="1" x14ac:dyDescent="0.2">
      <c r="A44" s="47" t="s">
        <v>169</v>
      </c>
    </row>
    <row r="45" spans="1:8" s="33" customFormat="1" x14ac:dyDescent="0.2">
      <c r="B45" s="47"/>
    </row>
    <row r="46" spans="1:8" s="33" customFormat="1" ht="32.25" customHeight="1" x14ac:dyDescent="0.2">
      <c r="B46" s="111" t="s">
        <v>241</v>
      </c>
      <c r="C46" s="111"/>
      <c r="D46" s="111"/>
      <c r="E46" s="111"/>
      <c r="F46" s="111"/>
      <c r="G46" s="111"/>
      <c r="H46" s="111"/>
    </row>
    <row r="47" spans="1:8" s="33" customFormat="1" x14ac:dyDescent="0.2">
      <c r="B47" s="47"/>
    </row>
    <row r="48" spans="1:8" s="33" customFormat="1" x14ac:dyDescent="0.2">
      <c r="B48" s="47" t="s">
        <v>218</v>
      </c>
    </row>
    <row r="49" spans="1:8" s="33" customFormat="1" x14ac:dyDescent="0.2">
      <c r="B49" s="97" t="s">
        <v>234</v>
      </c>
    </row>
    <row r="50" spans="1:8" s="33" customFormat="1" ht="40.5" customHeight="1" x14ac:dyDescent="0.2">
      <c r="B50" s="113" t="s">
        <v>240</v>
      </c>
      <c r="C50" s="113"/>
      <c r="D50" s="113"/>
      <c r="E50" s="113"/>
      <c r="F50" s="113"/>
      <c r="G50" s="113"/>
      <c r="H50" s="113"/>
    </row>
    <row r="51" spans="1:8" s="33" customFormat="1" x14ac:dyDescent="0.2">
      <c r="B51" s="97" t="s">
        <v>235</v>
      </c>
    </row>
    <row r="52" spans="1:8" s="33" customFormat="1" x14ac:dyDescent="0.2">
      <c r="B52" s="97" t="s">
        <v>236</v>
      </c>
    </row>
    <row r="53" spans="1:8" s="33" customFormat="1" x14ac:dyDescent="0.2">
      <c r="B53" s="97"/>
    </row>
    <row r="54" spans="1:8" s="33" customFormat="1" x14ac:dyDescent="0.2">
      <c r="A54" s="96" t="s">
        <v>217</v>
      </c>
      <c r="B54" s="47"/>
    </row>
    <row r="55" spans="1:8" s="33" customFormat="1" x14ac:dyDescent="0.2">
      <c r="A55" s="48" t="s">
        <v>171</v>
      </c>
    </row>
    <row r="56" spans="1:8" s="33" customFormat="1" x14ac:dyDescent="0.2">
      <c r="A56" s="113" t="s">
        <v>172</v>
      </c>
      <c r="B56" s="113"/>
      <c r="C56" s="113"/>
      <c r="D56" s="113"/>
      <c r="E56" s="113"/>
      <c r="F56" s="113"/>
      <c r="G56" s="113"/>
    </row>
    <row r="57" spans="1:8" s="33" customFormat="1" ht="15" thickBot="1" x14ac:dyDescent="0.25">
      <c r="A57" s="46"/>
    </row>
    <row r="58" spans="1:8" s="33" customFormat="1" ht="15" thickBot="1" x14ac:dyDescent="0.25">
      <c r="A58" s="56" t="s">
        <v>165</v>
      </c>
      <c r="B58" s="57"/>
      <c r="C58" s="58"/>
      <c r="D58" s="58"/>
    </row>
    <row r="59" spans="1:8" s="33" customFormat="1" x14ac:dyDescent="0.2">
      <c r="A59" s="49" t="s">
        <v>161</v>
      </c>
      <c r="B59" s="50"/>
      <c r="C59" s="50"/>
      <c r="D59" s="50"/>
    </row>
    <row r="60" spans="1:8" s="33" customFormat="1" x14ac:dyDescent="0.2">
      <c r="A60" s="51"/>
      <c r="B60" s="52"/>
      <c r="C60" s="52"/>
      <c r="D60" s="52"/>
    </row>
    <row r="61" spans="1:8" s="33" customFormat="1" ht="28.5" customHeight="1" x14ac:dyDescent="0.2">
      <c r="A61" s="98" t="s">
        <v>173</v>
      </c>
      <c r="B61" s="107" t="s">
        <v>219</v>
      </c>
      <c r="C61" s="107"/>
      <c r="D61" s="107"/>
      <c r="E61" s="107"/>
      <c r="F61" s="107"/>
      <c r="G61" s="107"/>
      <c r="H61" s="107"/>
    </row>
    <row r="62" spans="1:8" s="33" customFormat="1" x14ac:dyDescent="0.2">
      <c r="B62" s="47" t="s">
        <v>220</v>
      </c>
    </row>
    <row r="63" spans="1:8" s="33" customFormat="1" x14ac:dyDescent="0.2">
      <c r="B63" s="47" t="s">
        <v>221</v>
      </c>
    </row>
    <row r="64" spans="1:8" s="33" customFormat="1" x14ac:dyDescent="0.2">
      <c r="B64" s="47"/>
    </row>
    <row r="65" spans="1:8" s="33" customFormat="1" x14ac:dyDescent="0.2">
      <c r="A65" s="33" t="s">
        <v>222</v>
      </c>
      <c r="B65" s="47" t="s">
        <v>184</v>
      </c>
    </row>
    <row r="66" spans="1:8" s="33" customFormat="1" ht="12" customHeight="1" x14ac:dyDescent="0.2">
      <c r="B66" s="47"/>
    </row>
    <row r="67" spans="1:8" s="33" customFormat="1" ht="57" customHeight="1" x14ac:dyDescent="0.2">
      <c r="B67" s="99" t="s">
        <v>237</v>
      </c>
      <c r="E67" s="107" t="s">
        <v>242</v>
      </c>
      <c r="F67" s="107"/>
      <c r="G67" s="107"/>
      <c r="H67" s="107"/>
    </row>
    <row r="68" spans="1:8" s="33" customFormat="1" x14ac:dyDescent="0.2">
      <c r="B68" s="47" t="s">
        <v>174</v>
      </c>
      <c r="E68" s="33" t="s">
        <v>175</v>
      </c>
    </row>
    <row r="69" spans="1:8" s="33" customFormat="1" x14ac:dyDescent="0.2">
      <c r="B69" s="47" t="s">
        <v>176</v>
      </c>
      <c r="E69" s="33" t="s">
        <v>177</v>
      </c>
    </row>
    <row r="70" spans="1:8" s="33" customFormat="1" x14ac:dyDescent="0.2">
      <c r="B70" s="48" t="s">
        <v>181</v>
      </c>
      <c r="E70" s="33" t="s">
        <v>178</v>
      </c>
    </row>
    <row r="71" spans="1:8" s="33" customFormat="1" ht="27" customHeight="1" x14ac:dyDescent="0.2">
      <c r="B71" s="100" t="s">
        <v>188</v>
      </c>
      <c r="E71" s="107" t="s">
        <v>182</v>
      </c>
      <c r="F71" s="107"/>
      <c r="G71" s="107"/>
      <c r="H71" s="107"/>
    </row>
    <row r="72" spans="1:8" s="33" customFormat="1" x14ac:dyDescent="0.2">
      <c r="B72" s="48" t="s">
        <v>195</v>
      </c>
      <c r="E72" s="107" t="s">
        <v>196</v>
      </c>
      <c r="F72" s="107"/>
      <c r="G72" s="107"/>
      <c r="H72" s="107"/>
    </row>
    <row r="73" spans="1:8" s="33" customFormat="1" x14ac:dyDescent="0.2">
      <c r="B73" s="48"/>
    </row>
    <row r="74" spans="1:8" s="33" customFormat="1" x14ac:dyDescent="0.2">
      <c r="A74" s="33" t="s">
        <v>183</v>
      </c>
    </row>
    <row r="75" spans="1:8" s="33" customFormat="1" ht="36" customHeight="1" x14ac:dyDescent="0.2">
      <c r="A75" s="107" t="s">
        <v>180</v>
      </c>
      <c r="B75" s="107"/>
      <c r="C75" s="107"/>
      <c r="D75" s="107"/>
      <c r="E75" s="107"/>
      <c r="F75" s="107"/>
      <c r="G75" s="107"/>
      <c r="H75" s="107"/>
    </row>
    <row r="76" spans="1:8" s="33" customFormat="1" ht="39" customHeight="1" x14ac:dyDescent="0.2">
      <c r="A76" s="107" t="s">
        <v>194</v>
      </c>
      <c r="B76" s="107"/>
      <c r="C76" s="107"/>
      <c r="D76" s="107"/>
      <c r="E76" s="107"/>
      <c r="F76" s="107"/>
      <c r="G76" s="107"/>
      <c r="H76" s="107"/>
    </row>
    <row r="77" spans="1:8" s="33" customFormat="1" x14ac:dyDescent="0.2">
      <c r="A77" s="96" t="s">
        <v>217</v>
      </c>
      <c r="B77" s="47"/>
    </row>
    <row r="78" spans="1:8" s="33" customFormat="1" ht="26.25" customHeight="1" x14ac:dyDescent="0.2">
      <c r="A78" s="107" t="s">
        <v>223</v>
      </c>
      <c r="B78" s="107"/>
      <c r="C78" s="107"/>
      <c r="D78" s="107"/>
      <c r="E78" s="107"/>
      <c r="F78" s="107"/>
      <c r="G78" s="107"/>
      <c r="H78" s="107"/>
    </row>
    <row r="79" spans="1:8" s="33" customFormat="1" x14ac:dyDescent="0.2"/>
    <row r="80" spans="1:8" s="33" customFormat="1" x14ac:dyDescent="0.2">
      <c r="A80" s="96" t="s">
        <v>226</v>
      </c>
    </row>
    <row r="81" spans="1:1" s="33" customFormat="1" x14ac:dyDescent="0.2">
      <c r="A81" s="33" t="s">
        <v>238</v>
      </c>
    </row>
    <row r="82" spans="1:1" s="33" customFormat="1" x14ac:dyDescent="0.2"/>
    <row r="83" spans="1:1" s="33" customFormat="1" x14ac:dyDescent="0.2"/>
    <row r="84" spans="1:1" s="33" customFormat="1" x14ac:dyDescent="0.2"/>
    <row r="85" spans="1:1" s="33" customFormat="1" x14ac:dyDescent="0.2"/>
    <row r="86" spans="1:1" s="33" customFormat="1" x14ac:dyDescent="0.2"/>
    <row r="87" spans="1:1" s="33" customFormat="1" x14ac:dyDescent="0.2"/>
    <row r="88" spans="1:1" s="33" customFormat="1" x14ac:dyDescent="0.2"/>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row r="96" spans="1:1"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sheetData>
  <mergeCells count="20">
    <mergeCell ref="A78:H78"/>
    <mergeCell ref="E72:H72"/>
    <mergeCell ref="A25:H25"/>
    <mergeCell ref="A56:G56"/>
    <mergeCell ref="A76:H76"/>
    <mergeCell ref="B50:H50"/>
    <mergeCell ref="A21:H21"/>
    <mergeCell ref="B32:G32"/>
    <mergeCell ref="E71:H71"/>
    <mergeCell ref="A75:H75"/>
    <mergeCell ref="B61:H61"/>
    <mergeCell ref="A29:H29"/>
    <mergeCell ref="E67:H67"/>
    <mergeCell ref="A28:H28"/>
    <mergeCell ref="B37:H37"/>
    <mergeCell ref="B38:H38"/>
    <mergeCell ref="B39:H39"/>
    <mergeCell ref="B46:H46"/>
    <mergeCell ref="B33:G33"/>
    <mergeCell ref="A22:H22"/>
  </mergeCells>
  <pageMargins left="0.23622047244094491" right="0.23622047244094491" top="0.59055118110236227" bottom="0.94488188976377963" header="0.31496062992125984" footer="0.31496062992125984"/>
  <pageSetup paperSize="9" orientation="portrait" r:id="rId1"/>
  <headerFooter>
    <oddFooter>&amp;C&amp;8Centre de Gestion de la Fonction Publique Territoriale de la Gironde 
Immeuble HORIOPOLIS - 25 rue du Cardinal Richaud - CS 10019 - 33049 Bordeaux cedex
Téléphone : 05.56.11.94.30. - Télécopie : 05.56.11.94.44.
cdg33@cdg33.fr - www.cdg33.fr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34"/>
  <sheetViews>
    <sheetView workbookViewId="0">
      <selection activeCell="D23" sqref="D23"/>
    </sheetView>
  </sheetViews>
  <sheetFormatPr baseColWidth="10" defaultRowHeight="14.25" x14ac:dyDescent="0.2"/>
  <cols>
    <col min="1" max="1" width="6.875" customWidth="1"/>
    <col min="2" max="2" width="30.25" customWidth="1"/>
    <col min="3" max="3" width="10.75" customWidth="1"/>
    <col min="4" max="4" width="42.875" customWidth="1"/>
    <col min="5" max="5" width="10.75" customWidth="1"/>
    <col min="6" max="6" width="46.375" customWidth="1"/>
    <col min="7" max="7" width="14.875" customWidth="1"/>
    <col min="8" max="8" width="10.75" customWidth="1"/>
  </cols>
  <sheetData>
    <row r="3" spans="3:5" ht="23.25" x14ac:dyDescent="0.35">
      <c r="C3" s="30" t="s">
        <v>248</v>
      </c>
    </row>
    <row r="4" spans="3:5" ht="23.25" x14ac:dyDescent="0.35">
      <c r="C4" s="31" t="s">
        <v>157</v>
      </c>
    </row>
    <row r="5" spans="3:5" ht="15" x14ac:dyDescent="0.25">
      <c r="C5" s="45" t="s">
        <v>158</v>
      </c>
    </row>
    <row r="12" spans="3:5" x14ac:dyDescent="0.2">
      <c r="E12" s="43" t="s">
        <v>136</v>
      </c>
    </row>
    <row r="13" spans="3:5" x14ac:dyDescent="0.2">
      <c r="E13" s="43" t="s">
        <v>137</v>
      </c>
    </row>
    <row r="14" spans="3:5" x14ac:dyDescent="0.2">
      <c r="E14" s="43"/>
    </row>
    <row r="15" spans="3:5" x14ac:dyDescent="0.2">
      <c r="E15" s="43"/>
    </row>
    <row r="18" spans="2:8" x14ac:dyDescent="0.2">
      <c r="B18" s="43" t="s">
        <v>138</v>
      </c>
      <c r="D18" s="43" t="s">
        <v>139</v>
      </c>
      <c r="G18" s="43" t="s">
        <v>140</v>
      </c>
    </row>
    <row r="22" spans="2:8" x14ac:dyDescent="0.2">
      <c r="B22" s="43" t="s">
        <v>115</v>
      </c>
      <c r="D22" s="43" t="s">
        <v>72</v>
      </c>
      <c r="G22" s="43" t="s">
        <v>141</v>
      </c>
    </row>
    <row r="23" spans="2:8" x14ac:dyDescent="0.2">
      <c r="B23" s="43" t="s">
        <v>142</v>
      </c>
      <c r="D23" s="43" t="s">
        <v>143</v>
      </c>
      <c r="G23" s="43" t="s">
        <v>144</v>
      </c>
    </row>
    <row r="26" spans="2:8" x14ac:dyDescent="0.2">
      <c r="B26" t="s">
        <v>70</v>
      </c>
      <c r="D26" t="s">
        <v>74</v>
      </c>
      <c r="F26" s="44" t="s">
        <v>145</v>
      </c>
      <c r="H26" t="s">
        <v>146</v>
      </c>
    </row>
    <row r="27" spans="2:8" x14ac:dyDescent="0.2">
      <c r="B27" t="s">
        <v>147</v>
      </c>
      <c r="D27" t="s">
        <v>148</v>
      </c>
    </row>
    <row r="29" spans="2:8" x14ac:dyDescent="0.2">
      <c r="D29" t="s">
        <v>76</v>
      </c>
      <c r="F29" t="s">
        <v>81</v>
      </c>
      <c r="H29" t="s">
        <v>86</v>
      </c>
    </row>
    <row r="30" spans="2:8" x14ac:dyDescent="0.2">
      <c r="D30" t="s">
        <v>149</v>
      </c>
      <c r="F30" t="s">
        <v>150</v>
      </c>
      <c r="H30" t="s">
        <v>151</v>
      </c>
    </row>
    <row r="31" spans="2:8" x14ac:dyDescent="0.2">
      <c r="D31" t="s">
        <v>152</v>
      </c>
    </row>
    <row r="32" spans="2:8" x14ac:dyDescent="0.2">
      <c r="D32" t="s">
        <v>153</v>
      </c>
      <c r="F32" t="s">
        <v>83</v>
      </c>
      <c r="H32" t="s">
        <v>88</v>
      </c>
    </row>
    <row r="33" spans="6:8" x14ac:dyDescent="0.2">
      <c r="F33" t="s">
        <v>154</v>
      </c>
      <c r="H33" t="s">
        <v>155</v>
      </c>
    </row>
    <row r="34" spans="6:8" x14ac:dyDescent="0.2">
      <c r="H34" t="s">
        <v>156</v>
      </c>
    </row>
  </sheetData>
  <pageMargins left="0.70866141732283472" right="0.70866141732283472" top="0.74803149606299213" bottom="0.74803149606299213" header="0.31496062992125984" footer="0.31496062992125984"/>
  <pageSetup paperSize="9" scale="55" orientation="landscape" r:id="rId1"/>
  <headerFooter>
    <oddFooter>&amp;C&amp;8Centre de Gestion de la Fonction Publique Territoriale de la Gironde 
Immeuble HORIOPOLIS - 25 rue du Cardinal Richaud - CS 10019 - 33049 Bordeaux cedex
Téléphone : 05.56.11.94.30. - Télécopie : 05.56.11.94.44.
cdg33@cdg33.fr - www.cdg33.fr</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3:K119"/>
  <sheetViews>
    <sheetView workbookViewId="0">
      <pane ySplit="8" topLeftCell="A9" activePane="bottomLeft" state="frozen"/>
      <selection pane="bottomLeft" activeCell="E4" sqref="E4"/>
    </sheetView>
  </sheetViews>
  <sheetFormatPr baseColWidth="10" defaultColWidth="11" defaultRowHeight="14.25" x14ac:dyDescent="0.2"/>
  <cols>
    <col min="1" max="1" width="6.375" style="21" customWidth="1"/>
    <col min="2" max="2" width="2.125" style="21" customWidth="1"/>
    <col min="3" max="3" width="1.75" style="21" customWidth="1"/>
    <col min="4" max="4" width="10.75" style="21" customWidth="1"/>
    <col min="5" max="9" width="11" style="21"/>
    <col min="10" max="10" width="11" style="21" customWidth="1"/>
    <col min="11" max="16384" width="11" style="21"/>
  </cols>
  <sheetData>
    <row r="3" spans="1:11" ht="56.25" customHeight="1" x14ac:dyDescent="0.35">
      <c r="A3" s="27"/>
      <c r="B3" s="27"/>
      <c r="C3" s="27"/>
      <c r="D3" s="27"/>
      <c r="E3" s="30" t="s">
        <v>248</v>
      </c>
      <c r="F3" s="27"/>
      <c r="G3" s="27"/>
      <c r="H3" s="27"/>
      <c r="I3" s="59" t="s">
        <v>133</v>
      </c>
      <c r="J3" s="38">
        <f>COUNTIFS(CRITERES_CHOISIS!A:A,TRUE)</f>
        <v>12</v>
      </c>
    </row>
    <row r="4" spans="1:11" ht="23.25" x14ac:dyDescent="0.35">
      <c r="A4" s="27"/>
      <c r="B4" s="27"/>
      <c r="C4" s="27"/>
      <c r="D4" s="27"/>
      <c r="E4" s="31" t="s">
        <v>131</v>
      </c>
      <c r="F4" s="27"/>
      <c r="G4" s="27"/>
      <c r="H4" s="27"/>
      <c r="I4" s="27"/>
      <c r="J4" s="27"/>
    </row>
    <row r="5" spans="1:11" ht="15" x14ac:dyDescent="0.25">
      <c r="A5" s="27"/>
      <c r="B5" s="27"/>
      <c r="C5" s="27"/>
      <c r="D5" s="27"/>
      <c r="E5" s="27" t="s">
        <v>128</v>
      </c>
      <c r="F5" s="27"/>
      <c r="G5" s="27"/>
      <c r="H5" s="27"/>
      <c r="I5" s="27"/>
      <c r="J5" s="27"/>
    </row>
    <row r="6" spans="1:11" ht="15" x14ac:dyDescent="0.25">
      <c r="A6" s="23"/>
      <c r="D6" s="23"/>
    </row>
    <row r="7" spans="1:11" ht="15" x14ac:dyDescent="0.25">
      <c r="A7" s="23"/>
      <c r="D7" s="23"/>
    </row>
    <row r="8" spans="1:11" ht="15" x14ac:dyDescent="0.25">
      <c r="A8" s="23"/>
      <c r="D8" s="23"/>
    </row>
    <row r="9" spans="1:11" ht="15" x14ac:dyDescent="0.25">
      <c r="A9" s="23" t="s">
        <v>0</v>
      </c>
      <c r="D9" s="23"/>
    </row>
    <row r="10" spans="1:11" x14ac:dyDescent="0.2">
      <c r="I10" s="35"/>
      <c r="J10" s="34"/>
      <c r="K10" s="33"/>
    </row>
    <row r="11" spans="1:11" x14ac:dyDescent="0.2">
      <c r="B11" s="36"/>
      <c r="D11" s="21" t="s">
        <v>1</v>
      </c>
    </row>
    <row r="13" spans="1:11" x14ac:dyDescent="0.2">
      <c r="B13" s="35"/>
      <c r="D13" s="21" t="s">
        <v>2</v>
      </c>
    </row>
    <row r="15" spans="1:11" x14ac:dyDescent="0.2">
      <c r="B15" s="37"/>
      <c r="D15" s="21" t="s">
        <v>3</v>
      </c>
      <c r="J15" s="33"/>
    </row>
    <row r="16" spans="1:11" x14ac:dyDescent="0.2">
      <c r="B16" s="37"/>
    </row>
    <row r="17" spans="1:4" x14ac:dyDescent="0.2">
      <c r="B17" s="37"/>
      <c r="D17" s="21" t="s">
        <v>4</v>
      </c>
    </row>
    <row r="18" spans="1:4" x14ac:dyDescent="0.2">
      <c r="B18" s="37"/>
    </row>
    <row r="19" spans="1:4" x14ac:dyDescent="0.2">
      <c r="B19" s="37"/>
      <c r="D19" s="21" t="s">
        <v>5</v>
      </c>
    </row>
    <row r="20" spans="1:4" x14ac:dyDescent="0.2">
      <c r="B20" s="37"/>
    </row>
    <row r="21" spans="1:4" x14ac:dyDescent="0.2">
      <c r="B21" s="37"/>
      <c r="D21" s="21" t="s">
        <v>6</v>
      </c>
    </row>
    <row r="22" spans="1:4" x14ac:dyDescent="0.2">
      <c r="B22" s="37"/>
    </row>
    <row r="23" spans="1:4" x14ac:dyDescent="0.2">
      <c r="B23" s="37"/>
      <c r="D23" s="21" t="s">
        <v>7</v>
      </c>
    </row>
    <row r="24" spans="1:4" x14ac:dyDescent="0.2">
      <c r="B24" s="37"/>
    </row>
    <row r="25" spans="1:4" x14ac:dyDescent="0.2">
      <c r="B25" s="37"/>
      <c r="D25" s="2" t="s">
        <v>8</v>
      </c>
    </row>
    <row r="26" spans="1:4" x14ac:dyDescent="0.2">
      <c r="B26" s="37"/>
      <c r="D26" s="22"/>
    </row>
    <row r="27" spans="1:4" x14ac:dyDescent="0.2">
      <c r="B27" s="37"/>
      <c r="D27" s="2" t="s">
        <v>9</v>
      </c>
    </row>
    <row r="28" spans="1:4" x14ac:dyDescent="0.2">
      <c r="B28" s="37"/>
    </row>
    <row r="29" spans="1:4" x14ac:dyDescent="0.2">
      <c r="D29" s="21" t="s">
        <v>10</v>
      </c>
    </row>
    <row r="30" spans="1:4" x14ac:dyDescent="0.2">
      <c r="B30" s="37"/>
    </row>
    <row r="31" spans="1:4" ht="15" x14ac:dyDescent="0.25">
      <c r="A31" s="23" t="s">
        <v>11</v>
      </c>
    </row>
    <row r="33" spans="2:4" x14ac:dyDescent="0.2">
      <c r="B33" s="37"/>
      <c r="D33" s="21" t="s">
        <v>12</v>
      </c>
    </row>
    <row r="34" spans="2:4" x14ac:dyDescent="0.2">
      <c r="B34" s="37"/>
    </row>
    <row r="35" spans="2:4" x14ac:dyDescent="0.2">
      <c r="B35" s="37"/>
      <c r="D35" s="21" t="s">
        <v>13</v>
      </c>
    </row>
    <row r="36" spans="2:4" x14ac:dyDescent="0.2">
      <c r="B36" s="37"/>
    </row>
    <row r="37" spans="2:4" x14ac:dyDescent="0.2">
      <c r="B37" s="37"/>
      <c r="D37" s="21" t="s">
        <v>14</v>
      </c>
    </row>
    <row r="38" spans="2:4" x14ac:dyDescent="0.2">
      <c r="B38" s="37"/>
    </row>
    <row r="39" spans="2:4" x14ac:dyDescent="0.2">
      <c r="B39" s="37"/>
      <c r="D39" s="21" t="s">
        <v>15</v>
      </c>
    </row>
    <row r="40" spans="2:4" x14ac:dyDescent="0.2">
      <c r="B40" s="37"/>
    </row>
    <row r="41" spans="2:4" x14ac:dyDescent="0.2">
      <c r="B41" s="37"/>
      <c r="D41" s="21" t="s">
        <v>16</v>
      </c>
    </row>
    <row r="42" spans="2:4" x14ac:dyDescent="0.2">
      <c r="B42" s="37"/>
    </row>
    <row r="43" spans="2:4" x14ac:dyDescent="0.2">
      <c r="B43" s="37"/>
      <c r="D43" s="24" t="s">
        <v>17</v>
      </c>
    </row>
    <row r="44" spans="2:4" x14ac:dyDescent="0.2">
      <c r="B44" s="37"/>
    </row>
    <row r="45" spans="2:4" x14ac:dyDescent="0.2">
      <c r="B45" s="37"/>
      <c r="D45" s="21" t="s">
        <v>18</v>
      </c>
    </row>
    <row r="46" spans="2:4" x14ac:dyDescent="0.2">
      <c r="B46" s="37"/>
    </row>
    <row r="47" spans="2:4" x14ac:dyDescent="0.2">
      <c r="B47" s="37"/>
      <c r="D47" s="21" t="s">
        <v>19</v>
      </c>
    </row>
    <row r="48" spans="2:4" x14ac:dyDescent="0.2">
      <c r="B48" s="37"/>
    </row>
    <row r="49" spans="1:10" x14ac:dyDescent="0.2">
      <c r="B49" s="37"/>
      <c r="D49" s="21" t="s">
        <v>20</v>
      </c>
    </row>
    <row r="50" spans="1:10" x14ac:dyDescent="0.2">
      <c r="B50" s="37"/>
    </row>
    <row r="51" spans="1:10" x14ac:dyDescent="0.2">
      <c r="B51" s="37"/>
      <c r="D51" s="24" t="s">
        <v>21</v>
      </c>
    </row>
    <row r="52" spans="1:10" x14ac:dyDescent="0.2">
      <c r="B52" s="37"/>
    </row>
    <row r="53" spans="1:10" x14ac:dyDescent="0.2">
      <c r="B53" s="37"/>
      <c r="D53" s="21" t="s">
        <v>22</v>
      </c>
    </row>
    <row r="54" spans="1:10" x14ac:dyDescent="0.2">
      <c r="B54" s="37"/>
    </row>
    <row r="55" spans="1:10" x14ac:dyDescent="0.2">
      <c r="B55" s="37"/>
      <c r="D55" s="24" t="s">
        <v>23</v>
      </c>
    </row>
    <row r="56" spans="1:10" x14ac:dyDescent="0.2">
      <c r="B56" s="37"/>
      <c r="D56" s="25"/>
    </row>
    <row r="57" spans="1:10" x14ac:dyDescent="0.2">
      <c r="B57" s="37"/>
      <c r="D57" s="24" t="s">
        <v>24</v>
      </c>
    </row>
    <row r="58" spans="1:10" x14ac:dyDescent="0.2">
      <c r="B58" s="37"/>
    </row>
    <row r="59" spans="1:10" x14ac:dyDescent="0.2">
      <c r="B59" s="37"/>
      <c r="D59" s="21" t="s">
        <v>10</v>
      </c>
    </row>
    <row r="61" spans="1:10" ht="38.25" customHeight="1" x14ac:dyDescent="0.25">
      <c r="A61" s="114" t="s">
        <v>25</v>
      </c>
      <c r="B61" s="114"/>
      <c r="C61" s="114"/>
      <c r="D61" s="114"/>
      <c r="E61" s="114"/>
      <c r="F61" s="114"/>
      <c r="G61" s="114"/>
      <c r="H61" s="114"/>
      <c r="I61" s="114"/>
      <c r="J61" s="114"/>
    </row>
    <row r="63" spans="1:10" x14ac:dyDescent="0.2">
      <c r="B63" s="37"/>
      <c r="D63" s="21" t="s">
        <v>26</v>
      </c>
    </row>
    <row r="64" spans="1:10" x14ac:dyDescent="0.2">
      <c r="B64" s="37"/>
    </row>
    <row r="65" spans="2:4" x14ac:dyDescent="0.2">
      <c r="B65" s="37"/>
      <c r="D65" s="21" t="s">
        <v>27</v>
      </c>
    </row>
    <row r="66" spans="2:4" x14ac:dyDescent="0.2">
      <c r="B66" s="37"/>
    </row>
    <row r="67" spans="2:4" x14ac:dyDescent="0.2">
      <c r="B67" s="37"/>
      <c r="D67" s="24" t="s">
        <v>28</v>
      </c>
    </row>
    <row r="68" spans="2:4" x14ac:dyDescent="0.2">
      <c r="B68" s="37"/>
    </row>
    <row r="69" spans="2:4" x14ac:dyDescent="0.2">
      <c r="B69" s="37"/>
      <c r="D69" s="21" t="s">
        <v>29</v>
      </c>
    </row>
    <row r="70" spans="2:4" x14ac:dyDescent="0.2">
      <c r="B70" s="37"/>
    </row>
    <row r="71" spans="2:4" x14ac:dyDescent="0.2">
      <c r="B71" s="37"/>
      <c r="D71" s="21" t="s">
        <v>30</v>
      </c>
    </row>
    <row r="72" spans="2:4" x14ac:dyDescent="0.2">
      <c r="B72" s="37"/>
    </row>
    <row r="73" spans="2:4" x14ac:dyDescent="0.2">
      <c r="B73" s="37"/>
      <c r="D73" s="21" t="s">
        <v>31</v>
      </c>
    </row>
    <row r="74" spans="2:4" x14ac:dyDescent="0.2">
      <c r="B74" s="37"/>
    </row>
    <row r="75" spans="2:4" x14ac:dyDescent="0.2">
      <c r="B75" s="37"/>
      <c r="D75" s="21" t="s">
        <v>32</v>
      </c>
    </row>
    <row r="76" spans="2:4" x14ac:dyDescent="0.2">
      <c r="B76" s="37"/>
    </row>
    <row r="77" spans="2:4" x14ac:dyDescent="0.2">
      <c r="B77" s="37"/>
      <c r="D77" s="21" t="s">
        <v>33</v>
      </c>
    </row>
    <row r="78" spans="2:4" x14ac:dyDescent="0.2">
      <c r="B78" s="37"/>
    </row>
    <row r="79" spans="2:4" x14ac:dyDescent="0.2">
      <c r="B79" s="37"/>
      <c r="D79" s="21" t="s">
        <v>34</v>
      </c>
    </row>
    <row r="80" spans="2:4" x14ac:dyDescent="0.2">
      <c r="B80" s="37"/>
    </row>
    <row r="81" spans="2:4" x14ac:dyDescent="0.2">
      <c r="B81" s="37"/>
      <c r="D81" s="21" t="s">
        <v>35</v>
      </c>
    </row>
    <row r="82" spans="2:4" x14ac:dyDescent="0.2">
      <c r="B82" s="37"/>
    </row>
    <row r="83" spans="2:4" x14ac:dyDescent="0.2">
      <c r="B83" s="37"/>
      <c r="D83" s="21" t="s">
        <v>36</v>
      </c>
    </row>
    <row r="84" spans="2:4" x14ac:dyDescent="0.2">
      <c r="B84" s="37"/>
    </row>
    <row r="85" spans="2:4" x14ac:dyDescent="0.2">
      <c r="B85" s="37"/>
      <c r="D85" s="21" t="s">
        <v>37</v>
      </c>
    </row>
    <row r="86" spans="2:4" x14ac:dyDescent="0.2">
      <c r="B86" s="37"/>
    </row>
    <row r="87" spans="2:4" x14ac:dyDescent="0.2">
      <c r="B87" s="37"/>
      <c r="D87" s="24" t="s">
        <v>38</v>
      </c>
    </row>
    <row r="88" spans="2:4" x14ac:dyDescent="0.2">
      <c r="B88" s="37"/>
      <c r="D88" s="25"/>
    </row>
    <row r="89" spans="2:4" x14ac:dyDescent="0.2">
      <c r="B89" s="37"/>
      <c r="D89" s="24" t="s">
        <v>39</v>
      </c>
    </row>
    <row r="90" spans="2:4" x14ac:dyDescent="0.2">
      <c r="B90" s="37"/>
      <c r="D90" s="25"/>
    </row>
    <row r="91" spans="2:4" x14ac:dyDescent="0.2">
      <c r="B91" s="37"/>
      <c r="D91" s="24" t="s">
        <v>40</v>
      </c>
    </row>
    <row r="92" spans="2:4" x14ac:dyDescent="0.2">
      <c r="B92" s="37"/>
      <c r="D92" s="25"/>
    </row>
    <row r="93" spans="2:4" x14ac:dyDescent="0.2">
      <c r="B93" s="37"/>
      <c r="D93" s="24" t="s">
        <v>41</v>
      </c>
    </row>
    <row r="94" spans="2:4" x14ac:dyDescent="0.2">
      <c r="B94" s="37"/>
      <c r="D94" s="25"/>
    </row>
    <row r="95" spans="2:4" x14ac:dyDescent="0.2">
      <c r="B95" s="37"/>
      <c r="D95" s="24" t="s">
        <v>42</v>
      </c>
    </row>
    <row r="96" spans="2:4" x14ac:dyDescent="0.2">
      <c r="B96" s="37"/>
      <c r="D96" s="25"/>
    </row>
    <row r="97" spans="1:10" x14ac:dyDescent="0.2">
      <c r="B97" s="37"/>
      <c r="D97" s="24" t="s">
        <v>43</v>
      </c>
    </row>
    <row r="98" spans="1:10" x14ac:dyDescent="0.2">
      <c r="B98" s="37"/>
      <c r="D98" s="25"/>
    </row>
    <row r="99" spans="1:10" x14ac:dyDescent="0.2">
      <c r="B99" s="37"/>
      <c r="D99" s="24" t="s">
        <v>44</v>
      </c>
    </row>
    <row r="100" spans="1:10" x14ac:dyDescent="0.2">
      <c r="B100" s="37"/>
      <c r="D100" s="25"/>
    </row>
    <row r="101" spans="1:10" x14ac:dyDescent="0.2">
      <c r="B101" s="37"/>
      <c r="D101" s="24" t="s">
        <v>130</v>
      </c>
    </row>
    <row r="102" spans="1:10" x14ac:dyDescent="0.2">
      <c r="B102" s="37"/>
      <c r="D102" s="25"/>
    </row>
    <row r="103" spans="1:10" x14ac:dyDescent="0.2">
      <c r="B103" s="37"/>
      <c r="D103" s="24" t="s">
        <v>129</v>
      </c>
    </row>
    <row r="104" spans="1:10" x14ac:dyDescent="0.2">
      <c r="B104" s="37"/>
      <c r="D104" s="25"/>
    </row>
    <row r="105" spans="1:10" x14ac:dyDescent="0.2">
      <c r="B105" s="37"/>
      <c r="D105" s="24" t="s">
        <v>45</v>
      </c>
    </row>
    <row r="106" spans="1:10" x14ac:dyDescent="0.2">
      <c r="B106" s="37"/>
      <c r="D106" s="25"/>
    </row>
    <row r="107" spans="1:10" x14ac:dyDescent="0.2">
      <c r="B107" s="37"/>
      <c r="D107" s="24" t="s">
        <v>46</v>
      </c>
    </row>
    <row r="108" spans="1:10" x14ac:dyDescent="0.2">
      <c r="B108" s="37"/>
    </row>
    <row r="109" spans="1:10" x14ac:dyDescent="0.2">
      <c r="B109" s="37"/>
      <c r="D109" s="21" t="s">
        <v>10</v>
      </c>
    </row>
    <row r="111" spans="1:10" ht="33" customHeight="1" x14ac:dyDescent="0.25">
      <c r="A111" s="114" t="s">
        <v>189</v>
      </c>
      <c r="B111" s="114"/>
      <c r="C111" s="114"/>
      <c r="D111" s="114"/>
      <c r="E111" s="114"/>
      <c r="F111" s="114"/>
      <c r="G111" s="114"/>
      <c r="H111" s="114"/>
      <c r="I111" s="114"/>
      <c r="J111" s="114"/>
    </row>
    <row r="112" spans="1:10" ht="15" x14ac:dyDescent="0.25">
      <c r="A112" s="26"/>
    </row>
    <row r="113" spans="2:4" x14ac:dyDescent="0.2">
      <c r="B113" s="37"/>
      <c r="D113" s="24" t="s">
        <v>190</v>
      </c>
    </row>
    <row r="114" spans="2:4" x14ac:dyDescent="0.2">
      <c r="B114" s="37"/>
      <c r="D114" s="25"/>
    </row>
    <row r="115" spans="2:4" x14ac:dyDescent="0.2">
      <c r="B115" s="37"/>
      <c r="D115" s="24" t="s">
        <v>191</v>
      </c>
    </row>
    <row r="116" spans="2:4" x14ac:dyDescent="0.2">
      <c r="B116" s="37"/>
      <c r="D116" s="25"/>
    </row>
    <row r="117" spans="2:4" x14ac:dyDescent="0.2">
      <c r="B117" s="37"/>
      <c r="D117" s="24" t="s">
        <v>192</v>
      </c>
    </row>
    <row r="118" spans="2:4" x14ac:dyDescent="0.2">
      <c r="B118" s="37"/>
    </row>
    <row r="119" spans="2:4" x14ac:dyDescent="0.2">
      <c r="B119" s="37"/>
      <c r="D119" s="21" t="s">
        <v>10</v>
      </c>
    </row>
  </sheetData>
  <mergeCells count="2">
    <mergeCell ref="A61:J61"/>
    <mergeCell ref="A111:J111"/>
  </mergeCells>
  <conditionalFormatting sqref="J3">
    <cfRule type="cellIs" dxfId="15" priority="1" operator="greaterThan">
      <formula>12</formula>
    </cfRule>
    <cfRule type="cellIs" dxfId="14" priority="2" operator="equal">
      <formula>12</formula>
    </cfRule>
  </conditionalFormatting>
  <pageMargins left="0" right="0" top="0.39370078740157483" bottom="0.70866141732283472" header="0" footer="0"/>
  <pageSetup paperSize="9" fitToWidth="0" fitToHeight="0" pageOrder="overThenDown" orientation="portrait" r:id="rId1"/>
  <headerFooter>
    <oddFooter>&amp;C&amp;8Centre de Gestion de la Fonction Publique Territoriale de la Gironde 
Immeuble HORIOPOLIS - 25 rue du Cardinal Richaud - CS 10019 - 33049 Bordeaux cedex
Téléphone : 05.56.11.94.30. - Télécopie : 05.56.11.94.44.
cdg33@cdg33.fr - www.cdg33.fr&amp;R&amp;8&amp;P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ltText="">
                <anchor moveWithCells="1">
                  <from>
                    <xdr:col>0</xdr:col>
                    <xdr:colOff>457200</xdr:colOff>
                    <xdr:row>10</xdr:row>
                    <xdr:rowOff>0</xdr:rowOff>
                  </from>
                  <to>
                    <xdr:col>2</xdr:col>
                    <xdr:colOff>57150</xdr:colOff>
                    <xdr:row>11</xdr:row>
                    <xdr:rowOff>47625</xdr:rowOff>
                  </to>
                </anchor>
              </controlPr>
            </control>
          </mc:Choice>
        </mc:AlternateContent>
        <mc:AlternateContent xmlns:mc="http://schemas.openxmlformats.org/markup-compatibility/2006">
          <mc:Choice Requires="x14">
            <control shapeId="1041" r:id="rId5" name="Check Box 17">
              <controlPr defaultSize="0" autoFill="0" autoLine="0" autoPict="0" altText="">
                <anchor moveWithCells="1">
                  <from>
                    <xdr:col>0</xdr:col>
                    <xdr:colOff>466725</xdr:colOff>
                    <xdr:row>11</xdr:row>
                    <xdr:rowOff>171450</xdr:rowOff>
                  </from>
                  <to>
                    <xdr:col>2</xdr:col>
                    <xdr:colOff>66675</xdr:colOff>
                    <xdr:row>13</xdr:row>
                    <xdr:rowOff>38100</xdr:rowOff>
                  </to>
                </anchor>
              </controlPr>
            </control>
          </mc:Choice>
        </mc:AlternateContent>
        <mc:AlternateContent xmlns:mc="http://schemas.openxmlformats.org/markup-compatibility/2006">
          <mc:Choice Requires="x14">
            <control shapeId="1044" r:id="rId6" name="Check Box 20">
              <controlPr defaultSize="0" autoFill="0" autoLine="0" autoPict="0" altText="">
                <anchor moveWithCells="1">
                  <from>
                    <xdr:col>0</xdr:col>
                    <xdr:colOff>457200</xdr:colOff>
                    <xdr:row>14</xdr:row>
                    <xdr:rowOff>0</xdr:rowOff>
                  </from>
                  <to>
                    <xdr:col>2</xdr:col>
                    <xdr:colOff>57150</xdr:colOff>
                    <xdr:row>15</xdr:row>
                    <xdr:rowOff>47625</xdr:rowOff>
                  </to>
                </anchor>
              </controlPr>
            </control>
          </mc:Choice>
        </mc:AlternateContent>
        <mc:AlternateContent xmlns:mc="http://schemas.openxmlformats.org/markup-compatibility/2006">
          <mc:Choice Requires="x14">
            <control shapeId="1045" r:id="rId7" name="Check Box 21">
              <controlPr defaultSize="0" autoFill="0" autoLine="0" autoPict="0" altText="">
                <anchor moveWithCells="1">
                  <from>
                    <xdr:col>0</xdr:col>
                    <xdr:colOff>457200</xdr:colOff>
                    <xdr:row>16</xdr:row>
                    <xdr:rowOff>0</xdr:rowOff>
                  </from>
                  <to>
                    <xdr:col>2</xdr:col>
                    <xdr:colOff>57150</xdr:colOff>
                    <xdr:row>17</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ltText="">
                <anchor moveWithCells="1">
                  <from>
                    <xdr:col>0</xdr:col>
                    <xdr:colOff>457200</xdr:colOff>
                    <xdr:row>18</xdr:row>
                    <xdr:rowOff>0</xdr:rowOff>
                  </from>
                  <to>
                    <xdr:col>2</xdr:col>
                    <xdr:colOff>57150</xdr:colOff>
                    <xdr:row>19</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ltText="">
                <anchor moveWithCells="1">
                  <from>
                    <xdr:col>0</xdr:col>
                    <xdr:colOff>457200</xdr:colOff>
                    <xdr:row>20</xdr:row>
                    <xdr:rowOff>0</xdr:rowOff>
                  </from>
                  <to>
                    <xdr:col>2</xdr:col>
                    <xdr:colOff>57150</xdr:colOff>
                    <xdr:row>21</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ltText="">
                <anchor moveWithCells="1">
                  <from>
                    <xdr:col>0</xdr:col>
                    <xdr:colOff>457200</xdr:colOff>
                    <xdr:row>22</xdr:row>
                    <xdr:rowOff>0</xdr:rowOff>
                  </from>
                  <to>
                    <xdr:col>2</xdr:col>
                    <xdr:colOff>57150</xdr:colOff>
                    <xdr:row>23</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ltText="">
                <anchor moveWithCells="1">
                  <from>
                    <xdr:col>0</xdr:col>
                    <xdr:colOff>457200</xdr:colOff>
                    <xdr:row>24</xdr:row>
                    <xdr:rowOff>0</xdr:rowOff>
                  </from>
                  <to>
                    <xdr:col>2</xdr:col>
                    <xdr:colOff>57150</xdr:colOff>
                    <xdr:row>25</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ltText="">
                <anchor moveWithCells="1">
                  <from>
                    <xdr:col>0</xdr:col>
                    <xdr:colOff>457200</xdr:colOff>
                    <xdr:row>26</xdr:row>
                    <xdr:rowOff>0</xdr:rowOff>
                  </from>
                  <to>
                    <xdr:col>2</xdr:col>
                    <xdr:colOff>57150</xdr:colOff>
                    <xdr:row>27</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ltText="">
                <anchor moveWithCells="1">
                  <from>
                    <xdr:col>0</xdr:col>
                    <xdr:colOff>457200</xdr:colOff>
                    <xdr:row>28</xdr:row>
                    <xdr:rowOff>0</xdr:rowOff>
                  </from>
                  <to>
                    <xdr:col>2</xdr:col>
                    <xdr:colOff>57150</xdr:colOff>
                    <xdr:row>29</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ltText="">
                <anchor moveWithCells="1">
                  <from>
                    <xdr:col>0</xdr:col>
                    <xdr:colOff>457200</xdr:colOff>
                    <xdr:row>32</xdr:row>
                    <xdr:rowOff>0</xdr:rowOff>
                  </from>
                  <to>
                    <xdr:col>2</xdr:col>
                    <xdr:colOff>57150</xdr:colOff>
                    <xdr:row>33</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ltText="">
                <anchor moveWithCells="1">
                  <from>
                    <xdr:col>0</xdr:col>
                    <xdr:colOff>457200</xdr:colOff>
                    <xdr:row>34</xdr:row>
                    <xdr:rowOff>0</xdr:rowOff>
                  </from>
                  <to>
                    <xdr:col>2</xdr:col>
                    <xdr:colOff>57150</xdr:colOff>
                    <xdr:row>35</xdr:row>
                    <xdr:rowOff>47625</xdr:rowOff>
                  </to>
                </anchor>
              </controlPr>
            </control>
          </mc:Choice>
        </mc:AlternateContent>
        <mc:AlternateContent xmlns:mc="http://schemas.openxmlformats.org/markup-compatibility/2006">
          <mc:Choice Requires="x14">
            <control shapeId="1054" r:id="rId16" name="Check Box 30">
              <controlPr defaultSize="0" autoFill="0" autoLine="0" autoPict="0" altText="">
                <anchor moveWithCells="1">
                  <from>
                    <xdr:col>0</xdr:col>
                    <xdr:colOff>457200</xdr:colOff>
                    <xdr:row>36</xdr:row>
                    <xdr:rowOff>0</xdr:rowOff>
                  </from>
                  <to>
                    <xdr:col>2</xdr:col>
                    <xdr:colOff>57150</xdr:colOff>
                    <xdr:row>37</xdr:row>
                    <xdr:rowOff>47625</xdr:rowOff>
                  </to>
                </anchor>
              </controlPr>
            </control>
          </mc:Choice>
        </mc:AlternateContent>
        <mc:AlternateContent xmlns:mc="http://schemas.openxmlformats.org/markup-compatibility/2006">
          <mc:Choice Requires="x14">
            <control shapeId="1055" r:id="rId17" name="Check Box 31">
              <controlPr defaultSize="0" autoFill="0" autoLine="0" autoPict="0" altText="">
                <anchor moveWithCells="1">
                  <from>
                    <xdr:col>0</xdr:col>
                    <xdr:colOff>457200</xdr:colOff>
                    <xdr:row>38</xdr:row>
                    <xdr:rowOff>0</xdr:rowOff>
                  </from>
                  <to>
                    <xdr:col>2</xdr:col>
                    <xdr:colOff>57150</xdr:colOff>
                    <xdr:row>39</xdr:row>
                    <xdr:rowOff>47625</xdr:rowOff>
                  </to>
                </anchor>
              </controlPr>
            </control>
          </mc:Choice>
        </mc:AlternateContent>
        <mc:AlternateContent xmlns:mc="http://schemas.openxmlformats.org/markup-compatibility/2006">
          <mc:Choice Requires="x14">
            <control shapeId="1056" r:id="rId18" name="Check Box 32">
              <controlPr defaultSize="0" autoFill="0" autoLine="0" autoPict="0" altText="">
                <anchor moveWithCells="1">
                  <from>
                    <xdr:col>0</xdr:col>
                    <xdr:colOff>457200</xdr:colOff>
                    <xdr:row>40</xdr:row>
                    <xdr:rowOff>0</xdr:rowOff>
                  </from>
                  <to>
                    <xdr:col>2</xdr:col>
                    <xdr:colOff>57150</xdr:colOff>
                    <xdr:row>41</xdr:row>
                    <xdr:rowOff>47625</xdr:rowOff>
                  </to>
                </anchor>
              </controlPr>
            </control>
          </mc:Choice>
        </mc:AlternateContent>
        <mc:AlternateContent xmlns:mc="http://schemas.openxmlformats.org/markup-compatibility/2006">
          <mc:Choice Requires="x14">
            <control shapeId="1057" r:id="rId19" name="Check Box 33">
              <controlPr defaultSize="0" autoFill="0" autoLine="0" autoPict="0" altText="">
                <anchor moveWithCells="1">
                  <from>
                    <xdr:col>0</xdr:col>
                    <xdr:colOff>457200</xdr:colOff>
                    <xdr:row>42</xdr:row>
                    <xdr:rowOff>0</xdr:rowOff>
                  </from>
                  <to>
                    <xdr:col>2</xdr:col>
                    <xdr:colOff>57150</xdr:colOff>
                    <xdr:row>43</xdr:row>
                    <xdr:rowOff>47625</xdr:rowOff>
                  </to>
                </anchor>
              </controlPr>
            </control>
          </mc:Choice>
        </mc:AlternateContent>
        <mc:AlternateContent xmlns:mc="http://schemas.openxmlformats.org/markup-compatibility/2006">
          <mc:Choice Requires="x14">
            <control shapeId="1058" r:id="rId20" name="Check Box 34">
              <controlPr defaultSize="0" autoFill="0" autoLine="0" autoPict="0" altText="">
                <anchor moveWithCells="1">
                  <from>
                    <xdr:col>0</xdr:col>
                    <xdr:colOff>457200</xdr:colOff>
                    <xdr:row>44</xdr:row>
                    <xdr:rowOff>0</xdr:rowOff>
                  </from>
                  <to>
                    <xdr:col>2</xdr:col>
                    <xdr:colOff>57150</xdr:colOff>
                    <xdr:row>45</xdr:row>
                    <xdr:rowOff>47625</xdr:rowOff>
                  </to>
                </anchor>
              </controlPr>
            </control>
          </mc:Choice>
        </mc:AlternateContent>
        <mc:AlternateContent xmlns:mc="http://schemas.openxmlformats.org/markup-compatibility/2006">
          <mc:Choice Requires="x14">
            <control shapeId="1059" r:id="rId21" name="Check Box 35">
              <controlPr defaultSize="0" autoFill="0" autoLine="0" autoPict="0" altText="">
                <anchor moveWithCells="1">
                  <from>
                    <xdr:col>0</xdr:col>
                    <xdr:colOff>457200</xdr:colOff>
                    <xdr:row>46</xdr:row>
                    <xdr:rowOff>0</xdr:rowOff>
                  </from>
                  <to>
                    <xdr:col>2</xdr:col>
                    <xdr:colOff>57150</xdr:colOff>
                    <xdr:row>47</xdr:row>
                    <xdr:rowOff>47625</xdr:rowOff>
                  </to>
                </anchor>
              </controlPr>
            </control>
          </mc:Choice>
        </mc:AlternateContent>
        <mc:AlternateContent xmlns:mc="http://schemas.openxmlformats.org/markup-compatibility/2006">
          <mc:Choice Requires="x14">
            <control shapeId="1060" r:id="rId22" name="Check Box 36">
              <controlPr defaultSize="0" autoFill="0" autoLine="0" autoPict="0" altText="">
                <anchor moveWithCells="1">
                  <from>
                    <xdr:col>0</xdr:col>
                    <xdr:colOff>457200</xdr:colOff>
                    <xdr:row>48</xdr:row>
                    <xdr:rowOff>0</xdr:rowOff>
                  </from>
                  <to>
                    <xdr:col>2</xdr:col>
                    <xdr:colOff>57150</xdr:colOff>
                    <xdr:row>49</xdr:row>
                    <xdr:rowOff>47625</xdr:rowOff>
                  </to>
                </anchor>
              </controlPr>
            </control>
          </mc:Choice>
        </mc:AlternateContent>
        <mc:AlternateContent xmlns:mc="http://schemas.openxmlformats.org/markup-compatibility/2006">
          <mc:Choice Requires="x14">
            <control shapeId="1061" r:id="rId23" name="Check Box 37">
              <controlPr defaultSize="0" autoFill="0" autoLine="0" autoPict="0" altText="">
                <anchor moveWithCells="1">
                  <from>
                    <xdr:col>0</xdr:col>
                    <xdr:colOff>457200</xdr:colOff>
                    <xdr:row>50</xdr:row>
                    <xdr:rowOff>0</xdr:rowOff>
                  </from>
                  <to>
                    <xdr:col>2</xdr:col>
                    <xdr:colOff>57150</xdr:colOff>
                    <xdr:row>51</xdr:row>
                    <xdr:rowOff>47625</xdr:rowOff>
                  </to>
                </anchor>
              </controlPr>
            </control>
          </mc:Choice>
        </mc:AlternateContent>
        <mc:AlternateContent xmlns:mc="http://schemas.openxmlformats.org/markup-compatibility/2006">
          <mc:Choice Requires="x14">
            <control shapeId="1062" r:id="rId24" name="Check Box 38">
              <controlPr defaultSize="0" autoFill="0" autoLine="0" autoPict="0" altText="">
                <anchor moveWithCells="1">
                  <from>
                    <xdr:col>0</xdr:col>
                    <xdr:colOff>457200</xdr:colOff>
                    <xdr:row>52</xdr:row>
                    <xdr:rowOff>0</xdr:rowOff>
                  </from>
                  <to>
                    <xdr:col>2</xdr:col>
                    <xdr:colOff>57150</xdr:colOff>
                    <xdr:row>53</xdr:row>
                    <xdr:rowOff>47625</xdr:rowOff>
                  </to>
                </anchor>
              </controlPr>
            </control>
          </mc:Choice>
        </mc:AlternateContent>
        <mc:AlternateContent xmlns:mc="http://schemas.openxmlformats.org/markup-compatibility/2006">
          <mc:Choice Requires="x14">
            <control shapeId="1063" r:id="rId25" name="Check Box 39">
              <controlPr defaultSize="0" autoFill="0" autoLine="0" autoPict="0" altText="">
                <anchor moveWithCells="1">
                  <from>
                    <xdr:col>0</xdr:col>
                    <xdr:colOff>457200</xdr:colOff>
                    <xdr:row>54</xdr:row>
                    <xdr:rowOff>0</xdr:rowOff>
                  </from>
                  <to>
                    <xdr:col>2</xdr:col>
                    <xdr:colOff>57150</xdr:colOff>
                    <xdr:row>55</xdr:row>
                    <xdr:rowOff>47625</xdr:rowOff>
                  </to>
                </anchor>
              </controlPr>
            </control>
          </mc:Choice>
        </mc:AlternateContent>
        <mc:AlternateContent xmlns:mc="http://schemas.openxmlformats.org/markup-compatibility/2006">
          <mc:Choice Requires="x14">
            <control shapeId="1064" r:id="rId26" name="Check Box 40">
              <controlPr defaultSize="0" autoFill="0" autoLine="0" autoPict="0" altText="">
                <anchor moveWithCells="1">
                  <from>
                    <xdr:col>0</xdr:col>
                    <xdr:colOff>457200</xdr:colOff>
                    <xdr:row>56</xdr:row>
                    <xdr:rowOff>0</xdr:rowOff>
                  </from>
                  <to>
                    <xdr:col>2</xdr:col>
                    <xdr:colOff>57150</xdr:colOff>
                    <xdr:row>57</xdr:row>
                    <xdr:rowOff>47625</xdr:rowOff>
                  </to>
                </anchor>
              </controlPr>
            </control>
          </mc:Choice>
        </mc:AlternateContent>
        <mc:AlternateContent xmlns:mc="http://schemas.openxmlformats.org/markup-compatibility/2006">
          <mc:Choice Requires="x14">
            <control shapeId="1065" r:id="rId27" name="Check Box 41">
              <controlPr defaultSize="0" autoFill="0" autoLine="0" autoPict="0" altText="">
                <anchor moveWithCells="1">
                  <from>
                    <xdr:col>0</xdr:col>
                    <xdr:colOff>457200</xdr:colOff>
                    <xdr:row>58</xdr:row>
                    <xdr:rowOff>0</xdr:rowOff>
                  </from>
                  <to>
                    <xdr:col>2</xdr:col>
                    <xdr:colOff>57150</xdr:colOff>
                    <xdr:row>59</xdr:row>
                    <xdr:rowOff>47625</xdr:rowOff>
                  </to>
                </anchor>
              </controlPr>
            </control>
          </mc:Choice>
        </mc:AlternateContent>
        <mc:AlternateContent xmlns:mc="http://schemas.openxmlformats.org/markup-compatibility/2006">
          <mc:Choice Requires="x14">
            <control shapeId="1066" r:id="rId28" name="Check Box 42">
              <controlPr defaultSize="0" autoFill="0" autoLine="0" autoPict="0" altText="">
                <anchor moveWithCells="1">
                  <from>
                    <xdr:col>0</xdr:col>
                    <xdr:colOff>457200</xdr:colOff>
                    <xdr:row>62</xdr:row>
                    <xdr:rowOff>0</xdr:rowOff>
                  </from>
                  <to>
                    <xdr:col>2</xdr:col>
                    <xdr:colOff>57150</xdr:colOff>
                    <xdr:row>63</xdr:row>
                    <xdr:rowOff>47625</xdr:rowOff>
                  </to>
                </anchor>
              </controlPr>
            </control>
          </mc:Choice>
        </mc:AlternateContent>
        <mc:AlternateContent xmlns:mc="http://schemas.openxmlformats.org/markup-compatibility/2006">
          <mc:Choice Requires="x14">
            <control shapeId="1067" r:id="rId29" name="Check Box 43">
              <controlPr defaultSize="0" autoFill="0" autoLine="0" autoPict="0" altText="">
                <anchor moveWithCells="1">
                  <from>
                    <xdr:col>0</xdr:col>
                    <xdr:colOff>457200</xdr:colOff>
                    <xdr:row>64</xdr:row>
                    <xdr:rowOff>0</xdr:rowOff>
                  </from>
                  <to>
                    <xdr:col>2</xdr:col>
                    <xdr:colOff>57150</xdr:colOff>
                    <xdr:row>65</xdr:row>
                    <xdr:rowOff>47625</xdr:rowOff>
                  </to>
                </anchor>
              </controlPr>
            </control>
          </mc:Choice>
        </mc:AlternateContent>
        <mc:AlternateContent xmlns:mc="http://schemas.openxmlformats.org/markup-compatibility/2006">
          <mc:Choice Requires="x14">
            <control shapeId="1068" r:id="rId30" name="Check Box 44">
              <controlPr defaultSize="0" autoFill="0" autoLine="0" autoPict="0" altText="">
                <anchor moveWithCells="1">
                  <from>
                    <xdr:col>0</xdr:col>
                    <xdr:colOff>457200</xdr:colOff>
                    <xdr:row>66</xdr:row>
                    <xdr:rowOff>0</xdr:rowOff>
                  </from>
                  <to>
                    <xdr:col>2</xdr:col>
                    <xdr:colOff>57150</xdr:colOff>
                    <xdr:row>67</xdr:row>
                    <xdr:rowOff>47625</xdr:rowOff>
                  </to>
                </anchor>
              </controlPr>
            </control>
          </mc:Choice>
        </mc:AlternateContent>
        <mc:AlternateContent xmlns:mc="http://schemas.openxmlformats.org/markup-compatibility/2006">
          <mc:Choice Requires="x14">
            <control shapeId="1069" r:id="rId31" name="Check Box 45">
              <controlPr defaultSize="0" autoFill="0" autoLine="0" autoPict="0" altText="">
                <anchor moveWithCells="1">
                  <from>
                    <xdr:col>0</xdr:col>
                    <xdr:colOff>457200</xdr:colOff>
                    <xdr:row>68</xdr:row>
                    <xdr:rowOff>0</xdr:rowOff>
                  </from>
                  <to>
                    <xdr:col>2</xdr:col>
                    <xdr:colOff>57150</xdr:colOff>
                    <xdr:row>69</xdr:row>
                    <xdr:rowOff>47625</xdr:rowOff>
                  </to>
                </anchor>
              </controlPr>
            </control>
          </mc:Choice>
        </mc:AlternateContent>
        <mc:AlternateContent xmlns:mc="http://schemas.openxmlformats.org/markup-compatibility/2006">
          <mc:Choice Requires="x14">
            <control shapeId="1070" r:id="rId32" name="Check Box 46">
              <controlPr defaultSize="0" autoFill="0" autoLine="0" autoPict="0" altText="">
                <anchor moveWithCells="1">
                  <from>
                    <xdr:col>0</xdr:col>
                    <xdr:colOff>457200</xdr:colOff>
                    <xdr:row>70</xdr:row>
                    <xdr:rowOff>0</xdr:rowOff>
                  </from>
                  <to>
                    <xdr:col>2</xdr:col>
                    <xdr:colOff>57150</xdr:colOff>
                    <xdr:row>71</xdr:row>
                    <xdr:rowOff>47625</xdr:rowOff>
                  </to>
                </anchor>
              </controlPr>
            </control>
          </mc:Choice>
        </mc:AlternateContent>
        <mc:AlternateContent xmlns:mc="http://schemas.openxmlformats.org/markup-compatibility/2006">
          <mc:Choice Requires="x14">
            <control shapeId="1071" r:id="rId33" name="Check Box 47">
              <controlPr defaultSize="0" autoFill="0" autoLine="0" autoPict="0" altText="">
                <anchor moveWithCells="1">
                  <from>
                    <xdr:col>0</xdr:col>
                    <xdr:colOff>457200</xdr:colOff>
                    <xdr:row>72</xdr:row>
                    <xdr:rowOff>0</xdr:rowOff>
                  </from>
                  <to>
                    <xdr:col>2</xdr:col>
                    <xdr:colOff>57150</xdr:colOff>
                    <xdr:row>73</xdr:row>
                    <xdr:rowOff>47625</xdr:rowOff>
                  </to>
                </anchor>
              </controlPr>
            </control>
          </mc:Choice>
        </mc:AlternateContent>
        <mc:AlternateContent xmlns:mc="http://schemas.openxmlformats.org/markup-compatibility/2006">
          <mc:Choice Requires="x14">
            <control shapeId="1072" r:id="rId34" name="Check Box 48">
              <controlPr defaultSize="0" autoFill="0" autoLine="0" autoPict="0" altText="">
                <anchor moveWithCells="1">
                  <from>
                    <xdr:col>0</xdr:col>
                    <xdr:colOff>457200</xdr:colOff>
                    <xdr:row>74</xdr:row>
                    <xdr:rowOff>0</xdr:rowOff>
                  </from>
                  <to>
                    <xdr:col>2</xdr:col>
                    <xdr:colOff>57150</xdr:colOff>
                    <xdr:row>75</xdr:row>
                    <xdr:rowOff>47625</xdr:rowOff>
                  </to>
                </anchor>
              </controlPr>
            </control>
          </mc:Choice>
        </mc:AlternateContent>
        <mc:AlternateContent xmlns:mc="http://schemas.openxmlformats.org/markup-compatibility/2006">
          <mc:Choice Requires="x14">
            <control shapeId="1073" r:id="rId35" name="Check Box 49">
              <controlPr defaultSize="0" autoFill="0" autoLine="0" autoPict="0" altText="">
                <anchor moveWithCells="1">
                  <from>
                    <xdr:col>0</xdr:col>
                    <xdr:colOff>457200</xdr:colOff>
                    <xdr:row>76</xdr:row>
                    <xdr:rowOff>0</xdr:rowOff>
                  </from>
                  <to>
                    <xdr:col>2</xdr:col>
                    <xdr:colOff>57150</xdr:colOff>
                    <xdr:row>77</xdr:row>
                    <xdr:rowOff>47625</xdr:rowOff>
                  </to>
                </anchor>
              </controlPr>
            </control>
          </mc:Choice>
        </mc:AlternateContent>
        <mc:AlternateContent xmlns:mc="http://schemas.openxmlformats.org/markup-compatibility/2006">
          <mc:Choice Requires="x14">
            <control shapeId="1074" r:id="rId36" name="Check Box 50">
              <controlPr defaultSize="0" autoFill="0" autoLine="0" autoPict="0" altText="">
                <anchor moveWithCells="1">
                  <from>
                    <xdr:col>0</xdr:col>
                    <xdr:colOff>457200</xdr:colOff>
                    <xdr:row>78</xdr:row>
                    <xdr:rowOff>0</xdr:rowOff>
                  </from>
                  <to>
                    <xdr:col>2</xdr:col>
                    <xdr:colOff>57150</xdr:colOff>
                    <xdr:row>79</xdr:row>
                    <xdr:rowOff>47625</xdr:rowOff>
                  </to>
                </anchor>
              </controlPr>
            </control>
          </mc:Choice>
        </mc:AlternateContent>
        <mc:AlternateContent xmlns:mc="http://schemas.openxmlformats.org/markup-compatibility/2006">
          <mc:Choice Requires="x14">
            <control shapeId="1075" r:id="rId37" name="Check Box 51">
              <controlPr defaultSize="0" autoFill="0" autoLine="0" autoPict="0" altText="">
                <anchor moveWithCells="1">
                  <from>
                    <xdr:col>0</xdr:col>
                    <xdr:colOff>457200</xdr:colOff>
                    <xdr:row>80</xdr:row>
                    <xdr:rowOff>0</xdr:rowOff>
                  </from>
                  <to>
                    <xdr:col>2</xdr:col>
                    <xdr:colOff>57150</xdr:colOff>
                    <xdr:row>81</xdr:row>
                    <xdr:rowOff>47625</xdr:rowOff>
                  </to>
                </anchor>
              </controlPr>
            </control>
          </mc:Choice>
        </mc:AlternateContent>
        <mc:AlternateContent xmlns:mc="http://schemas.openxmlformats.org/markup-compatibility/2006">
          <mc:Choice Requires="x14">
            <control shapeId="1076" r:id="rId38" name="Check Box 52">
              <controlPr defaultSize="0" autoFill="0" autoLine="0" autoPict="0" altText="">
                <anchor moveWithCells="1">
                  <from>
                    <xdr:col>0</xdr:col>
                    <xdr:colOff>457200</xdr:colOff>
                    <xdr:row>82</xdr:row>
                    <xdr:rowOff>0</xdr:rowOff>
                  </from>
                  <to>
                    <xdr:col>2</xdr:col>
                    <xdr:colOff>57150</xdr:colOff>
                    <xdr:row>83</xdr:row>
                    <xdr:rowOff>47625</xdr:rowOff>
                  </to>
                </anchor>
              </controlPr>
            </control>
          </mc:Choice>
        </mc:AlternateContent>
        <mc:AlternateContent xmlns:mc="http://schemas.openxmlformats.org/markup-compatibility/2006">
          <mc:Choice Requires="x14">
            <control shapeId="1077" r:id="rId39" name="Check Box 53">
              <controlPr defaultSize="0" autoFill="0" autoLine="0" autoPict="0" altText="">
                <anchor moveWithCells="1">
                  <from>
                    <xdr:col>0</xdr:col>
                    <xdr:colOff>457200</xdr:colOff>
                    <xdr:row>84</xdr:row>
                    <xdr:rowOff>0</xdr:rowOff>
                  </from>
                  <to>
                    <xdr:col>2</xdr:col>
                    <xdr:colOff>57150</xdr:colOff>
                    <xdr:row>85</xdr:row>
                    <xdr:rowOff>47625</xdr:rowOff>
                  </to>
                </anchor>
              </controlPr>
            </control>
          </mc:Choice>
        </mc:AlternateContent>
        <mc:AlternateContent xmlns:mc="http://schemas.openxmlformats.org/markup-compatibility/2006">
          <mc:Choice Requires="x14">
            <control shapeId="1078" r:id="rId40" name="Check Box 54">
              <controlPr defaultSize="0" autoFill="0" autoLine="0" autoPict="0" altText="">
                <anchor moveWithCells="1">
                  <from>
                    <xdr:col>0</xdr:col>
                    <xdr:colOff>457200</xdr:colOff>
                    <xdr:row>86</xdr:row>
                    <xdr:rowOff>0</xdr:rowOff>
                  </from>
                  <to>
                    <xdr:col>2</xdr:col>
                    <xdr:colOff>57150</xdr:colOff>
                    <xdr:row>87</xdr:row>
                    <xdr:rowOff>47625</xdr:rowOff>
                  </to>
                </anchor>
              </controlPr>
            </control>
          </mc:Choice>
        </mc:AlternateContent>
        <mc:AlternateContent xmlns:mc="http://schemas.openxmlformats.org/markup-compatibility/2006">
          <mc:Choice Requires="x14">
            <control shapeId="1079" r:id="rId41" name="Check Box 55">
              <controlPr defaultSize="0" autoFill="0" autoLine="0" autoPict="0" altText="">
                <anchor moveWithCells="1">
                  <from>
                    <xdr:col>0</xdr:col>
                    <xdr:colOff>457200</xdr:colOff>
                    <xdr:row>88</xdr:row>
                    <xdr:rowOff>0</xdr:rowOff>
                  </from>
                  <to>
                    <xdr:col>2</xdr:col>
                    <xdr:colOff>57150</xdr:colOff>
                    <xdr:row>89</xdr:row>
                    <xdr:rowOff>47625</xdr:rowOff>
                  </to>
                </anchor>
              </controlPr>
            </control>
          </mc:Choice>
        </mc:AlternateContent>
        <mc:AlternateContent xmlns:mc="http://schemas.openxmlformats.org/markup-compatibility/2006">
          <mc:Choice Requires="x14">
            <control shapeId="1080" r:id="rId42" name="Check Box 56">
              <controlPr defaultSize="0" autoFill="0" autoLine="0" autoPict="0" altText="">
                <anchor moveWithCells="1">
                  <from>
                    <xdr:col>0</xdr:col>
                    <xdr:colOff>457200</xdr:colOff>
                    <xdr:row>90</xdr:row>
                    <xdr:rowOff>0</xdr:rowOff>
                  </from>
                  <to>
                    <xdr:col>2</xdr:col>
                    <xdr:colOff>57150</xdr:colOff>
                    <xdr:row>91</xdr:row>
                    <xdr:rowOff>47625</xdr:rowOff>
                  </to>
                </anchor>
              </controlPr>
            </control>
          </mc:Choice>
        </mc:AlternateContent>
        <mc:AlternateContent xmlns:mc="http://schemas.openxmlformats.org/markup-compatibility/2006">
          <mc:Choice Requires="x14">
            <control shapeId="1082" r:id="rId43" name="Check Box 58">
              <controlPr defaultSize="0" autoFill="0" autoLine="0" autoPict="0" altText="">
                <anchor moveWithCells="1">
                  <from>
                    <xdr:col>0</xdr:col>
                    <xdr:colOff>457200</xdr:colOff>
                    <xdr:row>92</xdr:row>
                    <xdr:rowOff>0</xdr:rowOff>
                  </from>
                  <to>
                    <xdr:col>2</xdr:col>
                    <xdr:colOff>57150</xdr:colOff>
                    <xdr:row>93</xdr:row>
                    <xdr:rowOff>47625</xdr:rowOff>
                  </to>
                </anchor>
              </controlPr>
            </control>
          </mc:Choice>
        </mc:AlternateContent>
        <mc:AlternateContent xmlns:mc="http://schemas.openxmlformats.org/markup-compatibility/2006">
          <mc:Choice Requires="x14">
            <control shapeId="1083" r:id="rId44" name="Check Box 59">
              <controlPr defaultSize="0" autoFill="0" autoLine="0" autoPict="0" altText="">
                <anchor moveWithCells="1">
                  <from>
                    <xdr:col>0</xdr:col>
                    <xdr:colOff>457200</xdr:colOff>
                    <xdr:row>94</xdr:row>
                    <xdr:rowOff>0</xdr:rowOff>
                  </from>
                  <to>
                    <xdr:col>2</xdr:col>
                    <xdr:colOff>57150</xdr:colOff>
                    <xdr:row>95</xdr:row>
                    <xdr:rowOff>47625</xdr:rowOff>
                  </to>
                </anchor>
              </controlPr>
            </control>
          </mc:Choice>
        </mc:AlternateContent>
        <mc:AlternateContent xmlns:mc="http://schemas.openxmlformats.org/markup-compatibility/2006">
          <mc:Choice Requires="x14">
            <control shapeId="1084" r:id="rId45" name="Check Box 60">
              <controlPr defaultSize="0" autoFill="0" autoLine="0" autoPict="0" altText="">
                <anchor moveWithCells="1">
                  <from>
                    <xdr:col>0</xdr:col>
                    <xdr:colOff>457200</xdr:colOff>
                    <xdr:row>96</xdr:row>
                    <xdr:rowOff>0</xdr:rowOff>
                  </from>
                  <to>
                    <xdr:col>2</xdr:col>
                    <xdr:colOff>57150</xdr:colOff>
                    <xdr:row>97</xdr:row>
                    <xdr:rowOff>47625</xdr:rowOff>
                  </to>
                </anchor>
              </controlPr>
            </control>
          </mc:Choice>
        </mc:AlternateContent>
        <mc:AlternateContent xmlns:mc="http://schemas.openxmlformats.org/markup-compatibility/2006">
          <mc:Choice Requires="x14">
            <control shapeId="1085" r:id="rId46" name="Check Box 61">
              <controlPr defaultSize="0" autoFill="0" autoLine="0" autoPict="0" altText="">
                <anchor moveWithCells="1">
                  <from>
                    <xdr:col>0</xdr:col>
                    <xdr:colOff>457200</xdr:colOff>
                    <xdr:row>98</xdr:row>
                    <xdr:rowOff>0</xdr:rowOff>
                  </from>
                  <to>
                    <xdr:col>2</xdr:col>
                    <xdr:colOff>57150</xdr:colOff>
                    <xdr:row>99</xdr:row>
                    <xdr:rowOff>47625</xdr:rowOff>
                  </to>
                </anchor>
              </controlPr>
            </control>
          </mc:Choice>
        </mc:AlternateContent>
        <mc:AlternateContent xmlns:mc="http://schemas.openxmlformats.org/markup-compatibility/2006">
          <mc:Choice Requires="x14">
            <control shapeId="1086" r:id="rId47" name="Check Box 62">
              <controlPr defaultSize="0" autoFill="0" autoLine="0" autoPict="0" altText="">
                <anchor moveWithCells="1">
                  <from>
                    <xdr:col>0</xdr:col>
                    <xdr:colOff>457200</xdr:colOff>
                    <xdr:row>100</xdr:row>
                    <xdr:rowOff>0</xdr:rowOff>
                  </from>
                  <to>
                    <xdr:col>2</xdr:col>
                    <xdr:colOff>57150</xdr:colOff>
                    <xdr:row>101</xdr:row>
                    <xdr:rowOff>47625</xdr:rowOff>
                  </to>
                </anchor>
              </controlPr>
            </control>
          </mc:Choice>
        </mc:AlternateContent>
        <mc:AlternateContent xmlns:mc="http://schemas.openxmlformats.org/markup-compatibility/2006">
          <mc:Choice Requires="x14">
            <control shapeId="1087" r:id="rId48" name="Check Box 63">
              <controlPr defaultSize="0" autoFill="0" autoLine="0" autoPict="0" altText="">
                <anchor moveWithCells="1">
                  <from>
                    <xdr:col>0</xdr:col>
                    <xdr:colOff>457200</xdr:colOff>
                    <xdr:row>102</xdr:row>
                    <xdr:rowOff>0</xdr:rowOff>
                  </from>
                  <to>
                    <xdr:col>2</xdr:col>
                    <xdr:colOff>57150</xdr:colOff>
                    <xdr:row>103</xdr:row>
                    <xdr:rowOff>47625</xdr:rowOff>
                  </to>
                </anchor>
              </controlPr>
            </control>
          </mc:Choice>
        </mc:AlternateContent>
        <mc:AlternateContent xmlns:mc="http://schemas.openxmlformats.org/markup-compatibility/2006">
          <mc:Choice Requires="x14">
            <control shapeId="1088" r:id="rId49" name="Check Box 64">
              <controlPr defaultSize="0" autoFill="0" autoLine="0" autoPict="0" altText="">
                <anchor moveWithCells="1">
                  <from>
                    <xdr:col>0</xdr:col>
                    <xdr:colOff>457200</xdr:colOff>
                    <xdr:row>104</xdr:row>
                    <xdr:rowOff>0</xdr:rowOff>
                  </from>
                  <to>
                    <xdr:col>2</xdr:col>
                    <xdr:colOff>57150</xdr:colOff>
                    <xdr:row>105</xdr:row>
                    <xdr:rowOff>47625</xdr:rowOff>
                  </to>
                </anchor>
              </controlPr>
            </control>
          </mc:Choice>
        </mc:AlternateContent>
        <mc:AlternateContent xmlns:mc="http://schemas.openxmlformats.org/markup-compatibility/2006">
          <mc:Choice Requires="x14">
            <control shapeId="1089" r:id="rId50" name="Check Box 65">
              <controlPr defaultSize="0" autoFill="0" autoLine="0" autoPict="0" altText="">
                <anchor moveWithCells="1">
                  <from>
                    <xdr:col>0</xdr:col>
                    <xdr:colOff>457200</xdr:colOff>
                    <xdr:row>106</xdr:row>
                    <xdr:rowOff>0</xdr:rowOff>
                  </from>
                  <to>
                    <xdr:col>2</xdr:col>
                    <xdr:colOff>57150</xdr:colOff>
                    <xdr:row>107</xdr:row>
                    <xdr:rowOff>47625</xdr:rowOff>
                  </to>
                </anchor>
              </controlPr>
            </control>
          </mc:Choice>
        </mc:AlternateContent>
        <mc:AlternateContent xmlns:mc="http://schemas.openxmlformats.org/markup-compatibility/2006">
          <mc:Choice Requires="x14">
            <control shapeId="1090" r:id="rId51" name="Check Box 66">
              <controlPr defaultSize="0" autoFill="0" autoLine="0" autoPict="0" altText="">
                <anchor moveWithCells="1">
                  <from>
                    <xdr:col>0</xdr:col>
                    <xdr:colOff>457200</xdr:colOff>
                    <xdr:row>108</xdr:row>
                    <xdr:rowOff>0</xdr:rowOff>
                  </from>
                  <to>
                    <xdr:col>2</xdr:col>
                    <xdr:colOff>57150</xdr:colOff>
                    <xdr:row>109</xdr:row>
                    <xdr:rowOff>47625</xdr:rowOff>
                  </to>
                </anchor>
              </controlPr>
            </control>
          </mc:Choice>
        </mc:AlternateContent>
        <mc:AlternateContent xmlns:mc="http://schemas.openxmlformats.org/markup-compatibility/2006">
          <mc:Choice Requires="x14">
            <control shapeId="1091" r:id="rId52" name="Check Box 67">
              <controlPr defaultSize="0" autoFill="0" autoLine="0" autoPict="0" altText="">
                <anchor moveWithCells="1">
                  <from>
                    <xdr:col>0</xdr:col>
                    <xdr:colOff>457200</xdr:colOff>
                    <xdr:row>112</xdr:row>
                    <xdr:rowOff>0</xdr:rowOff>
                  </from>
                  <to>
                    <xdr:col>2</xdr:col>
                    <xdr:colOff>57150</xdr:colOff>
                    <xdr:row>113</xdr:row>
                    <xdr:rowOff>47625</xdr:rowOff>
                  </to>
                </anchor>
              </controlPr>
            </control>
          </mc:Choice>
        </mc:AlternateContent>
        <mc:AlternateContent xmlns:mc="http://schemas.openxmlformats.org/markup-compatibility/2006">
          <mc:Choice Requires="x14">
            <control shapeId="1092" r:id="rId53" name="Check Box 68">
              <controlPr defaultSize="0" autoFill="0" autoLine="0" autoPict="0" altText="">
                <anchor moveWithCells="1">
                  <from>
                    <xdr:col>0</xdr:col>
                    <xdr:colOff>457200</xdr:colOff>
                    <xdr:row>114</xdr:row>
                    <xdr:rowOff>0</xdr:rowOff>
                  </from>
                  <to>
                    <xdr:col>2</xdr:col>
                    <xdr:colOff>57150</xdr:colOff>
                    <xdr:row>115</xdr:row>
                    <xdr:rowOff>47625</xdr:rowOff>
                  </to>
                </anchor>
              </controlPr>
            </control>
          </mc:Choice>
        </mc:AlternateContent>
        <mc:AlternateContent xmlns:mc="http://schemas.openxmlformats.org/markup-compatibility/2006">
          <mc:Choice Requires="x14">
            <control shapeId="1093" r:id="rId54" name="Check Box 69">
              <controlPr defaultSize="0" autoFill="0" autoLine="0" autoPict="0" altText="">
                <anchor moveWithCells="1">
                  <from>
                    <xdr:col>0</xdr:col>
                    <xdr:colOff>457200</xdr:colOff>
                    <xdr:row>116</xdr:row>
                    <xdr:rowOff>0</xdr:rowOff>
                  </from>
                  <to>
                    <xdr:col>2</xdr:col>
                    <xdr:colOff>57150</xdr:colOff>
                    <xdr:row>117</xdr:row>
                    <xdr:rowOff>47625</xdr:rowOff>
                  </to>
                </anchor>
              </controlPr>
            </control>
          </mc:Choice>
        </mc:AlternateContent>
        <mc:AlternateContent xmlns:mc="http://schemas.openxmlformats.org/markup-compatibility/2006">
          <mc:Choice Requires="x14">
            <control shapeId="1094" r:id="rId55" name="Check Box 70">
              <controlPr defaultSize="0" autoFill="0" autoLine="0" autoPict="0" altText="">
                <anchor moveWithCells="1">
                  <from>
                    <xdr:col>0</xdr:col>
                    <xdr:colOff>457200</xdr:colOff>
                    <xdr:row>118</xdr:row>
                    <xdr:rowOff>0</xdr:rowOff>
                  </from>
                  <to>
                    <xdr:col>2</xdr:col>
                    <xdr:colOff>57150</xdr:colOff>
                    <xdr:row>119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52"/>
  <sheetViews>
    <sheetView workbookViewId="0"/>
  </sheetViews>
  <sheetFormatPr baseColWidth="10" defaultRowHeight="14.25" x14ac:dyDescent="0.2"/>
  <cols>
    <col min="1" max="1" width="5.5" bestFit="1" customWidth="1"/>
    <col min="2" max="2" width="2.625" customWidth="1"/>
    <col min="3" max="3" width="5.375" customWidth="1"/>
    <col min="5" max="5" width="86.375" bestFit="1" customWidth="1"/>
  </cols>
  <sheetData>
    <row r="1" spans="1:5" x14ac:dyDescent="0.2">
      <c r="A1" t="b">
        <v>1</v>
      </c>
      <c r="B1">
        <f>IF(A1=TRUE,1,0)</f>
        <v>1</v>
      </c>
      <c r="C1">
        <f>IF(B1=1,1,0)</f>
        <v>1</v>
      </c>
      <c r="D1" t="str">
        <f>IF(E1="","","CRITERE"&amp;C1)</f>
        <v>CRITERE1</v>
      </c>
      <c r="E1" t="str">
        <f>IF(A1=TRUE,CRITERES!D11,"")</f>
        <v>Responsabilité d’encadrement</v>
      </c>
    </row>
    <row r="2" spans="1:5" x14ac:dyDescent="0.2">
      <c r="A2" t="b">
        <v>0</v>
      </c>
      <c r="B2">
        <f t="shared" ref="B2:B52" si="0">IF(A2=TRUE,1,0)</f>
        <v>0</v>
      </c>
      <c r="C2">
        <f>IF(B2=1,SUM(B1:B2),0)</f>
        <v>0</v>
      </c>
      <c r="D2" t="str">
        <f t="shared" ref="D2:D23" si="1">IF(E2="","","CRITERE"&amp;C2)</f>
        <v/>
      </c>
      <c r="E2" t="str">
        <f>IF(A2=TRUE,CRITERES!D13,"")</f>
        <v/>
      </c>
    </row>
    <row r="3" spans="1:5" x14ac:dyDescent="0.2">
      <c r="A3" t="b">
        <v>0</v>
      </c>
      <c r="B3">
        <f t="shared" si="0"/>
        <v>0</v>
      </c>
      <c r="C3">
        <f>IF(B3=1,SUM(B1:B3),0)</f>
        <v>0</v>
      </c>
      <c r="D3" t="str">
        <f t="shared" si="1"/>
        <v/>
      </c>
      <c r="E3" t="str">
        <f>IF(A3=TRUE,CRITERES!D15,"")</f>
        <v/>
      </c>
    </row>
    <row r="4" spans="1:5" x14ac:dyDescent="0.2">
      <c r="A4" t="b">
        <v>0</v>
      </c>
      <c r="B4">
        <f t="shared" si="0"/>
        <v>0</v>
      </c>
      <c r="C4">
        <f>IF(B4=1,SUM(B1:B4),0)</f>
        <v>0</v>
      </c>
      <c r="D4" t="str">
        <f t="shared" si="1"/>
        <v/>
      </c>
      <c r="E4" t="str">
        <f>IF(A4=TRUE,CRITERES!D17,"")</f>
        <v/>
      </c>
    </row>
    <row r="5" spans="1:5" x14ac:dyDescent="0.2">
      <c r="A5" t="b">
        <v>0</v>
      </c>
      <c r="B5">
        <f t="shared" si="0"/>
        <v>0</v>
      </c>
      <c r="C5">
        <f>IF(B5=1,SUM(B1:B5),0)</f>
        <v>0</v>
      </c>
      <c r="D5" t="str">
        <f t="shared" si="1"/>
        <v/>
      </c>
      <c r="E5" t="str">
        <f>IF(A5=TRUE,CRITERES!D19,"")</f>
        <v/>
      </c>
    </row>
    <row r="6" spans="1:5" x14ac:dyDescent="0.2">
      <c r="A6" t="b">
        <v>0</v>
      </c>
      <c r="B6">
        <f t="shared" si="0"/>
        <v>0</v>
      </c>
      <c r="C6">
        <f>IF(B6=1,SUM(B1:B6),0)</f>
        <v>0</v>
      </c>
      <c r="D6" t="str">
        <f t="shared" si="1"/>
        <v/>
      </c>
      <c r="E6" t="str">
        <f>IF(A6=TRUE,CRITERES!D21,"")</f>
        <v/>
      </c>
    </row>
    <row r="7" spans="1:5" x14ac:dyDescent="0.2">
      <c r="A7" t="b">
        <v>0</v>
      </c>
      <c r="B7">
        <f t="shared" si="0"/>
        <v>0</v>
      </c>
      <c r="C7">
        <f>IF(B7=1,SUM(B1:B7),0)</f>
        <v>0</v>
      </c>
      <c r="D7" t="str">
        <f t="shared" si="1"/>
        <v/>
      </c>
      <c r="E7" t="str">
        <f>IF(A7=TRUE,CRITERES!D23,"")</f>
        <v/>
      </c>
    </row>
    <row r="8" spans="1:5" x14ac:dyDescent="0.2">
      <c r="A8" t="b">
        <v>1</v>
      </c>
      <c r="B8">
        <f t="shared" si="0"/>
        <v>1</v>
      </c>
      <c r="C8">
        <f>IF(B8=1,SUM(B1:B8),0)</f>
        <v>2</v>
      </c>
      <c r="D8" t="str">
        <f t="shared" si="1"/>
        <v>CRITERE2</v>
      </c>
      <c r="E8" t="str">
        <f>IF(A8=TRUE,CRITERES!D25,"")</f>
        <v>Nombre de collaborateurs (encadrés directement)</v>
      </c>
    </row>
    <row r="9" spans="1:5" x14ac:dyDescent="0.2">
      <c r="A9" t="b">
        <v>1</v>
      </c>
      <c r="B9">
        <f t="shared" si="0"/>
        <v>1</v>
      </c>
      <c r="C9">
        <f>IF(B9=1,SUM(B1:B9),0)</f>
        <v>3</v>
      </c>
      <c r="D9" t="str">
        <f t="shared" si="1"/>
        <v>CRITERE3</v>
      </c>
      <c r="E9" t="str">
        <f>IF(A9=TRUE,CRITERES!D27,"")</f>
        <v>Délégation de signature</v>
      </c>
    </row>
    <row r="10" spans="1:5" x14ac:dyDescent="0.2">
      <c r="A10" t="b">
        <v>0</v>
      </c>
      <c r="B10">
        <f t="shared" si="0"/>
        <v>0</v>
      </c>
      <c r="C10">
        <f>IF(B10=1,SUM(B1:B10),0)</f>
        <v>0</v>
      </c>
      <c r="D10" t="str">
        <f t="shared" si="1"/>
        <v/>
      </c>
      <c r="E10" t="str">
        <f>IF(A10=TRUE,CRITERES!D29,"")</f>
        <v/>
      </c>
    </row>
    <row r="11" spans="1:5" x14ac:dyDescent="0.2">
      <c r="A11" t="b">
        <v>0</v>
      </c>
      <c r="B11">
        <f t="shared" si="0"/>
        <v>0</v>
      </c>
      <c r="C11">
        <f>IF(B11=1,SUM(B1:B11),0)</f>
        <v>0</v>
      </c>
      <c r="D11" t="str">
        <f t="shared" si="1"/>
        <v/>
      </c>
      <c r="E11" t="str">
        <f>IF(A11=TRUE,CRITERES!D33,"")</f>
        <v/>
      </c>
    </row>
    <row r="12" spans="1:5" x14ac:dyDescent="0.2">
      <c r="A12" t="b">
        <v>1</v>
      </c>
      <c r="B12">
        <f t="shared" si="0"/>
        <v>1</v>
      </c>
      <c r="C12">
        <f>IF(B12=1,SUM(B1:B12),0)</f>
        <v>4</v>
      </c>
      <c r="D12" t="str">
        <f t="shared" si="1"/>
        <v>CRITERE4</v>
      </c>
      <c r="E12" t="str">
        <f>IF(A12=TRUE,CRITERES!D35,"")</f>
        <v>Complexité, niveau de technicité exigé pour occuper le poste</v>
      </c>
    </row>
    <row r="13" spans="1:5" x14ac:dyDescent="0.2">
      <c r="A13" t="b">
        <v>1</v>
      </c>
      <c r="B13">
        <f t="shared" si="0"/>
        <v>1</v>
      </c>
      <c r="C13">
        <f>IF(B13=1,SUM(B1:B13),0)</f>
        <v>5</v>
      </c>
      <c r="D13" t="str">
        <f t="shared" si="1"/>
        <v>CRITERE5</v>
      </c>
      <c r="E13" t="str">
        <f>IF(A13=TRUE,CRITERES!D37,"")</f>
        <v>Niveau de qualification (diplôme exigé pour occuper le poste)</v>
      </c>
    </row>
    <row r="14" spans="1:5" x14ac:dyDescent="0.2">
      <c r="A14" t="b">
        <v>0</v>
      </c>
      <c r="B14">
        <f t="shared" si="0"/>
        <v>0</v>
      </c>
      <c r="C14">
        <f>IF(B14=1,SUM(B1:B14),0)</f>
        <v>0</v>
      </c>
      <c r="D14" t="str">
        <f t="shared" si="1"/>
        <v/>
      </c>
      <c r="E14" t="str">
        <f>IF(A14=TRUE,CRITERES!D39,"")</f>
        <v/>
      </c>
    </row>
    <row r="15" spans="1:5" x14ac:dyDescent="0.2">
      <c r="A15" t="b">
        <v>0</v>
      </c>
      <c r="B15">
        <f t="shared" si="0"/>
        <v>0</v>
      </c>
      <c r="C15">
        <f>IF(B15=1,SUM(B1:B15),0)</f>
        <v>0</v>
      </c>
      <c r="D15" t="str">
        <f t="shared" si="1"/>
        <v/>
      </c>
      <c r="E15" t="str">
        <f>IF(A15=TRUE,CRITERES!D41,"")</f>
        <v/>
      </c>
    </row>
    <row r="16" spans="1:5" x14ac:dyDescent="0.2">
      <c r="A16" t="b">
        <v>1</v>
      </c>
      <c r="B16">
        <f t="shared" si="0"/>
        <v>1</v>
      </c>
      <c r="C16">
        <f>IF(B16=1,SUM(B1:B16),0)</f>
        <v>6</v>
      </c>
      <c r="D16" t="str">
        <f t="shared" si="1"/>
        <v>CRITERE6</v>
      </c>
      <c r="E16" t="str">
        <f>IF(A16=TRUE,CRITERES!D43,"")</f>
        <v>Autonomie</v>
      </c>
    </row>
    <row r="17" spans="1:5" x14ac:dyDescent="0.2">
      <c r="A17" t="b">
        <v>1</v>
      </c>
      <c r="B17">
        <f t="shared" si="0"/>
        <v>1</v>
      </c>
      <c r="C17">
        <f>IF(B17=1,SUM(B1:B17),0)</f>
        <v>7</v>
      </c>
      <c r="D17" t="str">
        <f t="shared" si="1"/>
        <v>CRITERE7</v>
      </c>
      <c r="E17" t="str">
        <f>IF(A17=TRUE,CRITERES!D45,"")</f>
        <v>Initiative</v>
      </c>
    </row>
    <row r="18" spans="1:5" x14ac:dyDescent="0.2">
      <c r="A18" t="b">
        <v>0</v>
      </c>
      <c r="B18">
        <f t="shared" si="0"/>
        <v>0</v>
      </c>
      <c r="C18">
        <f>IF(B18=1,SUM(B1:B18),0)</f>
        <v>0</v>
      </c>
      <c r="D18" t="str">
        <f t="shared" si="1"/>
        <v/>
      </c>
      <c r="E18" t="str">
        <f>IF(A18=TRUE,CRITERES!D47,"")</f>
        <v/>
      </c>
    </row>
    <row r="19" spans="1:5" x14ac:dyDescent="0.2">
      <c r="A19" t="b">
        <v>0</v>
      </c>
      <c r="B19">
        <f t="shared" si="0"/>
        <v>0</v>
      </c>
      <c r="C19">
        <f>IF(B19=1,SUM(B1:B19),0)</f>
        <v>0</v>
      </c>
      <c r="D19" t="str">
        <f t="shared" si="1"/>
        <v/>
      </c>
      <c r="E19" t="str">
        <f>IF(A19=TRUE,CRITERES!D49,"")</f>
        <v/>
      </c>
    </row>
    <row r="20" spans="1:5" x14ac:dyDescent="0.2">
      <c r="A20" t="b">
        <v>0</v>
      </c>
      <c r="B20">
        <f t="shared" si="0"/>
        <v>0</v>
      </c>
      <c r="C20">
        <f>IF(B20=1,SUM(B1:B20),0)</f>
        <v>0</v>
      </c>
      <c r="D20" t="str">
        <f t="shared" si="1"/>
        <v/>
      </c>
      <c r="E20" t="str">
        <f>IF(A20=TRUE,CRITERES!D51,"")</f>
        <v/>
      </c>
    </row>
    <row r="21" spans="1:5" x14ac:dyDescent="0.2">
      <c r="A21" t="b">
        <v>0</v>
      </c>
      <c r="B21">
        <f t="shared" si="0"/>
        <v>0</v>
      </c>
      <c r="C21">
        <f>IF(B21=1,SUM(B1:B21),0)</f>
        <v>0</v>
      </c>
      <c r="D21" t="str">
        <f t="shared" si="1"/>
        <v/>
      </c>
      <c r="E21" t="str">
        <f>IF(A21=TRUE,CRITERES!D53,"")</f>
        <v/>
      </c>
    </row>
    <row r="22" spans="1:5" x14ac:dyDescent="0.2">
      <c r="A22" t="b">
        <v>0</v>
      </c>
      <c r="B22">
        <f t="shared" si="0"/>
        <v>0</v>
      </c>
      <c r="C22">
        <f>IF(B22=1,SUM(B1:B22),0)</f>
        <v>0</v>
      </c>
      <c r="D22" t="str">
        <f t="shared" si="1"/>
        <v/>
      </c>
      <c r="E22" t="str">
        <f>IF(A22=TRUE,CRITERES!D55,"")</f>
        <v/>
      </c>
    </row>
    <row r="23" spans="1:5" x14ac:dyDescent="0.2">
      <c r="A23" t="b">
        <v>0</v>
      </c>
      <c r="B23">
        <f t="shared" si="0"/>
        <v>0</v>
      </c>
      <c r="C23">
        <f>IF(B23=1,SUM(B1:B23),0)</f>
        <v>0</v>
      </c>
      <c r="D23" t="str">
        <f t="shared" si="1"/>
        <v/>
      </c>
      <c r="E23" t="str">
        <f>IF(A23=TRUE,CRITERES!D57,"")</f>
        <v/>
      </c>
    </row>
    <row r="24" spans="1:5" x14ac:dyDescent="0.2">
      <c r="A24" t="b">
        <v>0</v>
      </c>
      <c r="B24">
        <f t="shared" si="0"/>
        <v>0</v>
      </c>
      <c r="C24">
        <f>IF(B24=1,SUM(B1:B24),0)</f>
        <v>0</v>
      </c>
      <c r="D24" t="str">
        <f t="shared" ref="D24:D52" si="2">IF(E24="","","CRITERE"&amp;C24)</f>
        <v/>
      </c>
      <c r="E24" t="str">
        <f>IF(A24=TRUE,CRITERES!D59,"")</f>
        <v/>
      </c>
    </row>
    <row r="25" spans="1:5" x14ac:dyDescent="0.2">
      <c r="A25" t="b">
        <v>0</v>
      </c>
      <c r="B25">
        <f t="shared" si="0"/>
        <v>0</v>
      </c>
      <c r="C25">
        <f>IF(B25=1,SUM(B1:B25),0)</f>
        <v>0</v>
      </c>
      <c r="D25" t="str">
        <f t="shared" si="2"/>
        <v/>
      </c>
      <c r="E25" t="str">
        <f>IF(A25=TRUE,CRITERES!D63,"")</f>
        <v/>
      </c>
    </row>
    <row r="26" spans="1:5" x14ac:dyDescent="0.2">
      <c r="A26" t="b">
        <v>1</v>
      </c>
      <c r="B26">
        <f t="shared" si="0"/>
        <v>1</v>
      </c>
      <c r="C26">
        <f>IF(B26=1,SUM(B1:B26),0)</f>
        <v>8</v>
      </c>
      <c r="D26" t="str">
        <f t="shared" si="2"/>
        <v>CRITERE8</v>
      </c>
      <c r="E26" t="str">
        <f>IF(A26=TRUE,CRITERES!D65,"")</f>
        <v>Exposition aux risques d’accident, de blessures</v>
      </c>
    </row>
    <row r="27" spans="1:5" x14ac:dyDescent="0.2">
      <c r="A27" t="b">
        <v>0</v>
      </c>
      <c r="B27">
        <f t="shared" si="0"/>
        <v>0</v>
      </c>
      <c r="C27">
        <f>IF(B27=1,SUM(B1:B27),0)</f>
        <v>0</v>
      </c>
      <c r="D27" t="str">
        <f t="shared" si="2"/>
        <v/>
      </c>
      <c r="E27" t="str">
        <f>IF(A27=TRUE,CRITERES!D67,"")</f>
        <v/>
      </c>
    </row>
    <row r="28" spans="1:5" x14ac:dyDescent="0.2">
      <c r="A28" t="b">
        <v>0</v>
      </c>
      <c r="B28">
        <f t="shared" si="0"/>
        <v>0</v>
      </c>
      <c r="C28">
        <f>IF(B28=1,SUM(B1:B28),0)</f>
        <v>0</v>
      </c>
      <c r="D28" t="str">
        <f t="shared" si="2"/>
        <v/>
      </c>
      <c r="E28" t="str">
        <f>IF(A28=TRUE,CRITERES!D69,"")</f>
        <v/>
      </c>
    </row>
    <row r="29" spans="1:5" x14ac:dyDescent="0.2">
      <c r="A29" t="b">
        <v>0</v>
      </c>
      <c r="B29">
        <f t="shared" si="0"/>
        <v>0</v>
      </c>
      <c r="C29">
        <f>IF(B29=1,SUM(B1:B29),0)</f>
        <v>0</v>
      </c>
      <c r="D29" t="str">
        <f t="shared" si="2"/>
        <v/>
      </c>
      <c r="E29" t="str">
        <f>IF(A29=TRUE,CRITERES!D71,"")</f>
        <v/>
      </c>
    </row>
    <row r="30" spans="1:5" x14ac:dyDescent="0.2">
      <c r="A30" t="b">
        <v>0</v>
      </c>
      <c r="B30">
        <f t="shared" si="0"/>
        <v>0</v>
      </c>
      <c r="C30">
        <f>IF(B30=1,SUM(B1:B30),0)</f>
        <v>0</v>
      </c>
      <c r="D30" t="str">
        <f t="shared" si="2"/>
        <v/>
      </c>
      <c r="E30" t="str">
        <f>IF(A30=TRUE,CRITERES!D73,"")</f>
        <v/>
      </c>
    </row>
    <row r="31" spans="1:5" x14ac:dyDescent="0.2">
      <c r="A31" t="b">
        <v>1</v>
      </c>
      <c r="B31">
        <f t="shared" si="0"/>
        <v>1</v>
      </c>
      <c r="C31">
        <f>IF(B31=1,SUM(B1:B31),0)</f>
        <v>9</v>
      </c>
      <c r="D31" t="str">
        <f t="shared" si="2"/>
        <v>CRITERE9</v>
      </c>
      <c r="E31" t="str">
        <f>IF(A31=TRUE,CRITERES!D75,"")</f>
        <v>Responsabilité financière</v>
      </c>
    </row>
    <row r="32" spans="1:5" x14ac:dyDescent="0.2">
      <c r="A32" t="b">
        <v>0</v>
      </c>
      <c r="B32">
        <f t="shared" si="0"/>
        <v>0</v>
      </c>
      <c r="C32">
        <f>IF(B32=1,SUM(B1:B32),0)</f>
        <v>0</v>
      </c>
      <c r="D32" t="str">
        <f t="shared" si="2"/>
        <v/>
      </c>
      <c r="E32" t="str">
        <f>IF(A32=TRUE,CRITERES!D77,"")</f>
        <v/>
      </c>
    </row>
    <row r="33" spans="1:5" x14ac:dyDescent="0.2">
      <c r="A33" t="b">
        <v>1</v>
      </c>
      <c r="B33">
        <f t="shared" si="0"/>
        <v>1</v>
      </c>
      <c r="C33">
        <f>IF(B33=1,SUM(B1:B33),0)</f>
        <v>10</v>
      </c>
      <c r="D33" t="str">
        <f t="shared" si="2"/>
        <v>CRITERE10</v>
      </c>
      <c r="E33" t="str">
        <f>IF(A33=TRUE,CRITERES!D79,"")</f>
        <v>Effort physique</v>
      </c>
    </row>
    <row r="34" spans="1:5" x14ac:dyDescent="0.2">
      <c r="A34" t="b">
        <v>0</v>
      </c>
      <c r="B34">
        <f t="shared" si="0"/>
        <v>0</v>
      </c>
      <c r="C34">
        <f>IF(B34=1,SUM(B1:B34),0)</f>
        <v>0</v>
      </c>
      <c r="D34" t="str">
        <f t="shared" si="2"/>
        <v/>
      </c>
      <c r="E34" t="str">
        <f>IF(A34=TRUE,CRITERES!D81,"")</f>
        <v/>
      </c>
    </row>
    <row r="35" spans="1:5" x14ac:dyDescent="0.2">
      <c r="A35" t="b">
        <v>0</v>
      </c>
      <c r="B35">
        <f t="shared" si="0"/>
        <v>0</v>
      </c>
      <c r="C35">
        <f>IF(B35=1,SUM(B1:B35),0)</f>
        <v>0</v>
      </c>
      <c r="D35" t="str">
        <f t="shared" si="2"/>
        <v/>
      </c>
      <c r="E35" t="str">
        <f>IF(A35=TRUE,CRITERES!D83,"")</f>
        <v/>
      </c>
    </row>
    <row r="36" spans="1:5" x14ac:dyDescent="0.2">
      <c r="A36" t="b">
        <v>0</v>
      </c>
      <c r="B36">
        <f t="shared" si="0"/>
        <v>0</v>
      </c>
      <c r="C36">
        <f>IF(B36=1,SUM(B1:B36),0)</f>
        <v>0</v>
      </c>
      <c r="D36" t="str">
        <f t="shared" si="2"/>
        <v/>
      </c>
      <c r="E36" t="str">
        <f>IF(A36=TRUE,CRITERES!D85,"")</f>
        <v/>
      </c>
    </row>
    <row r="37" spans="1:5" x14ac:dyDescent="0.2">
      <c r="A37" t="b">
        <v>0</v>
      </c>
      <c r="B37">
        <f t="shared" si="0"/>
        <v>0</v>
      </c>
      <c r="C37">
        <f>IF(B37=1,SUM(B1:B37),0)</f>
        <v>0</v>
      </c>
      <c r="D37" t="str">
        <f t="shared" si="2"/>
        <v/>
      </c>
      <c r="E37" t="str">
        <f>IF(A37=TRUE,CRITERES!D87,"")</f>
        <v/>
      </c>
    </row>
    <row r="38" spans="1:5" x14ac:dyDescent="0.2">
      <c r="A38" t="b">
        <v>0</v>
      </c>
      <c r="B38">
        <f t="shared" si="0"/>
        <v>0</v>
      </c>
      <c r="C38">
        <f>IF(B38=1,SUM(B1:B38),0)</f>
        <v>0</v>
      </c>
      <c r="D38" t="str">
        <f t="shared" si="2"/>
        <v/>
      </c>
      <c r="E38" t="str">
        <f>IF(A38=TRUE,CRITERES!D89,"")</f>
        <v/>
      </c>
    </row>
    <row r="39" spans="1:5" x14ac:dyDescent="0.2">
      <c r="A39" t="b">
        <v>0</v>
      </c>
      <c r="B39">
        <f t="shared" si="0"/>
        <v>0</v>
      </c>
      <c r="C39">
        <f>IF(B39=1,SUM(B1:B39),0)</f>
        <v>0</v>
      </c>
      <c r="D39" t="str">
        <f t="shared" si="2"/>
        <v/>
      </c>
      <c r="E39" t="str">
        <f>IF(A39=TRUE,CRITERES!D91,"")</f>
        <v/>
      </c>
    </row>
    <row r="40" spans="1:5" x14ac:dyDescent="0.2">
      <c r="A40" t="b">
        <v>0</v>
      </c>
      <c r="B40">
        <f t="shared" si="0"/>
        <v>0</v>
      </c>
      <c r="C40">
        <f>IF(B40=1,SUM(B1:B40),0)</f>
        <v>0</v>
      </c>
      <c r="D40" t="str">
        <f t="shared" si="2"/>
        <v/>
      </c>
      <c r="E40" t="str">
        <f>IF(A40=TRUE,CRITERES!D93,"")</f>
        <v/>
      </c>
    </row>
    <row r="41" spans="1:5" x14ac:dyDescent="0.2">
      <c r="A41" t="b">
        <v>0</v>
      </c>
      <c r="B41">
        <f t="shared" si="0"/>
        <v>0</v>
      </c>
      <c r="C41">
        <f>IF(B41=1,SUM(B1:B41),0)</f>
        <v>0</v>
      </c>
      <c r="D41" t="str">
        <f t="shared" si="2"/>
        <v/>
      </c>
      <c r="E41" t="str">
        <f>IF(A41=TRUE,CRITERES!D95,"")</f>
        <v/>
      </c>
    </row>
    <row r="42" spans="1:5" x14ac:dyDescent="0.2">
      <c r="A42" t="b">
        <v>0</v>
      </c>
      <c r="B42">
        <f t="shared" si="0"/>
        <v>0</v>
      </c>
      <c r="C42">
        <f>IF(B42=1,SUM(B1:B42),0)</f>
        <v>0</v>
      </c>
      <c r="D42" t="str">
        <f t="shared" si="2"/>
        <v/>
      </c>
      <c r="E42" t="str">
        <f>IF(A42=TRUE,CRITERES!D97,"")</f>
        <v/>
      </c>
    </row>
    <row r="43" spans="1:5" x14ac:dyDescent="0.2">
      <c r="A43" t="b">
        <v>0</v>
      </c>
      <c r="B43">
        <f t="shared" si="0"/>
        <v>0</v>
      </c>
      <c r="C43">
        <f>IF(B43=1,SUM(B1:B43),0)</f>
        <v>0</v>
      </c>
      <c r="D43" t="str">
        <f t="shared" si="2"/>
        <v/>
      </c>
      <c r="E43" t="str">
        <f>IF(A43=TRUE,CRITERES!D99,"")</f>
        <v/>
      </c>
    </row>
    <row r="44" spans="1:5" x14ac:dyDescent="0.2">
      <c r="A44" t="b">
        <v>1</v>
      </c>
      <c r="B44">
        <f t="shared" si="0"/>
        <v>1</v>
      </c>
      <c r="C44">
        <f>IF(B44=1,SUM(B1:B44),0)</f>
        <v>11</v>
      </c>
      <c r="D44" t="str">
        <f t="shared" si="2"/>
        <v>CRITERE11</v>
      </c>
      <c r="E44" t="str">
        <f>IF(A44=TRUE,CRITERES!D101,"")</f>
        <v>Travail posté (présence physique au poste imposé. Expl : agent d'accueil)</v>
      </c>
    </row>
    <row r="45" spans="1:5" x14ac:dyDescent="0.2">
      <c r="A45" t="b">
        <v>0</v>
      </c>
      <c r="B45">
        <f t="shared" si="0"/>
        <v>0</v>
      </c>
      <c r="C45">
        <f>IF(B45=1,SUM(B1:B45),0)</f>
        <v>0</v>
      </c>
      <c r="D45" t="str">
        <f t="shared" si="2"/>
        <v/>
      </c>
      <c r="E45" t="str">
        <f>IF(A45=TRUE,CRITERES!D103,"")</f>
        <v/>
      </c>
    </row>
    <row r="46" spans="1:5" x14ac:dyDescent="0.2">
      <c r="A46" t="b">
        <v>0</v>
      </c>
      <c r="B46">
        <f t="shared" si="0"/>
        <v>0</v>
      </c>
      <c r="C46">
        <f>IF(B46=1,SUM(B1:B46),0)</f>
        <v>0</v>
      </c>
      <c r="D46" t="str">
        <f t="shared" si="2"/>
        <v/>
      </c>
      <c r="E46" t="str">
        <f>IF(A46=TRUE,CRITERES!D105,"")</f>
        <v/>
      </c>
    </row>
    <row r="47" spans="1:5" x14ac:dyDescent="0.2">
      <c r="A47" t="b">
        <v>0</v>
      </c>
      <c r="B47">
        <f t="shared" si="0"/>
        <v>0</v>
      </c>
      <c r="C47">
        <f>IF(B47=1,SUM(B1:B47),0)</f>
        <v>0</v>
      </c>
      <c r="D47" t="str">
        <f t="shared" si="2"/>
        <v/>
      </c>
      <c r="E47" t="str">
        <f>IF(A47=TRUE,CRITERES!D107,"")</f>
        <v/>
      </c>
    </row>
    <row r="48" spans="1:5" x14ac:dyDescent="0.2">
      <c r="A48" t="b">
        <v>0</v>
      </c>
      <c r="B48">
        <f t="shared" si="0"/>
        <v>0</v>
      </c>
      <c r="C48">
        <f>IF(B48=1,SUM(B1:B48),0)</f>
        <v>0</v>
      </c>
      <c r="D48" t="str">
        <f t="shared" si="2"/>
        <v/>
      </c>
      <c r="E48" t="str">
        <f>IF(A48=TRUE,CRITERES!D109,"")</f>
        <v/>
      </c>
    </row>
    <row r="49" spans="1:5" x14ac:dyDescent="0.2">
      <c r="A49" t="b">
        <v>1</v>
      </c>
      <c r="B49">
        <f t="shared" si="0"/>
        <v>1</v>
      </c>
      <c r="C49">
        <f>IF(B49=1,SUM(B1:B49),0)</f>
        <v>12</v>
      </c>
      <c r="D49" t="str">
        <f t="shared" si="2"/>
        <v>CRITERE12</v>
      </c>
      <c r="E49" t="str">
        <f>IF(A49=TRUE,CRITERES!D113,"")</f>
        <v>Parcours professionnel de l'agent (et utile au poste) avant l'arrivée dans le poste</v>
      </c>
    </row>
    <row r="50" spans="1:5" x14ac:dyDescent="0.2">
      <c r="A50" t="b">
        <v>0</v>
      </c>
      <c r="B50">
        <f t="shared" si="0"/>
        <v>0</v>
      </c>
      <c r="C50">
        <f>IF(B50=1,SUM(B1:B50),0)</f>
        <v>0</v>
      </c>
      <c r="D50" t="str">
        <f t="shared" si="2"/>
        <v/>
      </c>
      <c r="E50" t="str">
        <f>IF(A50=TRUE,CRITERES!D115,"")</f>
        <v/>
      </c>
    </row>
    <row r="51" spans="1:5" x14ac:dyDescent="0.2">
      <c r="A51" t="b">
        <v>0</v>
      </c>
      <c r="B51">
        <f t="shared" si="0"/>
        <v>0</v>
      </c>
      <c r="C51">
        <f>IF(B51=1,SUM(B1:B51),0)</f>
        <v>0</v>
      </c>
      <c r="D51" t="str">
        <f t="shared" si="2"/>
        <v/>
      </c>
      <c r="E51" t="str">
        <f>IF(A51=TRUE,CRITERES!D117,"")</f>
        <v/>
      </c>
    </row>
    <row r="52" spans="1:5" x14ac:dyDescent="0.2">
      <c r="A52" t="b">
        <v>0</v>
      </c>
      <c r="B52">
        <f t="shared" si="0"/>
        <v>0</v>
      </c>
      <c r="C52">
        <f>IF(B52=1,SUM(B1:B52),0)</f>
        <v>0</v>
      </c>
      <c r="D52" t="str">
        <f t="shared" si="2"/>
        <v/>
      </c>
      <c r="E52" t="str">
        <f>IF(A52=TRUE,CRITERES!D119,"")</f>
        <v/>
      </c>
    </row>
  </sheetData>
  <sheetProtection insertColumns="0" insertRows="0" deleteColumns="0" delete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242"/>
  <sheetViews>
    <sheetView workbookViewId="0">
      <selection activeCell="C2" sqref="C2"/>
    </sheetView>
  </sheetViews>
  <sheetFormatPr baseColWidth="10" defaultRowHeight="14.25" x14ac:dyDescent="0.2"/>
  <cols>
    <col min="1" max="1" width="17.5" customWidth="1"/>
    <col min="2" max="2" width="15" customWidth="1"/>
    <col min="3" max="3" width="27.375" customWidth="1"/>
    <col min="4" max="15" width="12.5" customWidth="1"/>
    <col min="16" max="16" width="18.125" customWidth="1"/>
    <col min="17" max="17" width="10" customWidth="1"/>
    <col min="18" max="18" width="17.375" style="66" customWidth="1"/>
    <col min="19" max="20" width="10" style="66" customWidth="1"/>
    <col min="21" max="60" width="10" customWidth="1"/>
    <col min="61" max="61" width="10.75" customWidth="1"/>
  </cols>
  <sheetData>
    <row r="1" spans="1:61" ht="23.25" x14ac:dyDescent="0.25">
      <c r="A1" s="28"/>
      <c r="B1" s="28"/>
      <c r="C1" s="29" t="s">
        <v>248</v>
      </c>
      <c r="D1" s="28"/>
      <c r="E1" s="28"/>
      <c r="F1" s="28"/>
      <c r="G1" s="28"/>
      <c r="H1" s="28"/>
      <c r="I1" s="28"/>
      <c r="J1" s="28"/>
      <c r="K1" s="7"/>
      <c r="L1" s="7"/>
      <c r="M1" s="7"/>
      <c r="N1" s="7"/>
      <c r="O1" s="7"/>
      <c r="P1" s="7"/>
      <c r="Q1" s="7"/>
      <c r="R1" s="61"/>
      <c r="S1" s="61"/>
      <c r="T1" s="61"/>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61" ht="23.25" x14ac:dyDescent="0.35">
      <c r="A2" s="3"/>
      <c r="B2" s="3"/>
      <c r="C2" s="1" t="s">
        <v>47</v>
      </c>
      <c r="D2" s="3"/>
      <c r="E2" s="3"/>
      <c r="F2" s="3"/>
      <c r="G2" s="3"/>
      <c r="H2" s="3"/>
      <c r="I2" s="3"/>
      <c r="J2" s="3"/>
      <c r="K2" s="3"/>
      <c r="L2" s="3"/>
      <c r="M2" s="3"/>
      <c r="N2" s="3"/>
      <c r="O2" s="3"/>
      <c r="P2" s="3"/>
      <c r="Q2" s="3"/>
      <c r="R2" s="62"/>
      <c r="S2" s="62"/>
      <c r="T2" s="62"/>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1:61" ht="15" x14ac:dyDescent="0.25">
      <c r="A3" s="3"/>
      <c r="B3" s="3"/>
      <c r="C3" s="4" t="s">
        <v>48</v>
      </c>
      <c r="D3" s="3"/>
      <c r="E3" s="3"/>
      <c r="F3" s="3"/>
      <c r="G3" s="3"/>
      <c r="H3" s="3"/>
      <c r="I3" s="3"/>
      <c r="J3" s="3"/>
      <c r="K3" s="3"/>
      <c r="L3" s="3"/>
      <c r="M3" s="3"/>
      <c r="N3" s="3"/>
      <c r="O3" s="3"/>
      <c r="P3" s="3"/>
      <c r="Q3" s="3"/>
      <c r="R3" s="62"/>
      <c r="S3" s="62"/>
      <c r="T3" s="62"/>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61" ht="15" x14ac:dyDescent="0.25">
      <c r="A4" s="3"/>
      <c r="B4" s="3"/>
      <c r="C4" s="4" t="s">
        <v>49</v>
      </c>
      <c r="D4" s="3"/>
      <c r="E4" s="3"/>
      <c r="F4" s="3"/>
      <c r="G4" s="3"/>
      <c r="H4" s="3"/>
      <c r="I4" s="3"/>
      <c r="J4" s="3"/>
      <c r="K4" s="3"/>
      <c r="L4" s="3"/>
      <c r="M4" s="3"/>
      <c r="N4" s="3"/>
      <c r="O4" s="3"/>
      <c r="P4" s="3"/>
      <c r="Q4" s="3"/>
      <c r="R4" s="62"/>
      <c r="S4" s="62"/>
      <c r="T4" s="62"/>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1" ht="15" x14ac:dyDescent="0.25">
      <c r="A5" s="3"/>
      <c r="B5" s="3"/>
      <c r="C5" s="3"/>
      <c r="D5" s="3"/>
      <c r="E5" s="3"/>
      <c r="F5" s="3"/>
      <c r="G5" s="3"/>
      <c r="H5" s="3"/>
      <c r="I5" s="3"/>
      <c r="J5" s="3"/>
      <c r="K5" s="3"/>
      <c r="L5" s="3"/>
      <c r="M5" s="3"/>
      <c r="N5" s="3"/>
      <c r="O5" s="3"/>
      <c r="P5" s="3"/>
      <c r="Q5" s="3"/>
      <c r="R5" s="62"/>
      <c r="S5" s="62"/>
      <c r="T5" s="62"/>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row>
    <row r="6" spans="1:61" ht="15" x14ac:dyDescent="0.25">
      <c r="A6" s="3"/>
      <c r="B6" s="3"/>
      <c r="C6" s="3"/>
      <c r="D6" s="3"/>
      <c r="E6" s="3"/>
      <c r="F6" s="3"/>
      <c r="G6" s="3"/>
      <c r="H6" s="3"/>
      <c r="I6" s="3"/>
      <c r="J6" s="3"/>
      <c r="K6" s="3"/>
      <c r="L6" s="3"/>
      <c r="M6" s="3"/>
      <c r="N6" s="3"/>
      <c r="O6" s="3"/>
      <c r="P6" s="3"/>
      <c r="Q6" s="3"/>
      <c r="R6" s="62"/>
      <c r="S6" s="62"/>
      <c r="T6" s="62"/>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1:61" ht="45" x14ac:dyDescent="0.25">
      <c r="A7" s="3"/>
      <c r="B7" s="3"/>
      <c r="C7" s="3"/>
      <c r="D7" s="3"/>
      <c r="E7" s="3"/>
      <c r="F7" s="76" t="s">
        <v>203</v>
      </c>
      <c r="G7" s="3"/>
      <c r="H7" s="3"/>
      <c r="I7" s="3"/>
      <c r="J7" s="3"/>
      <c r="K7" s="3"/>
      <c r="L7" s="3"/>
      <c r="M7" s="3"/>
      <c r="N7" s="3"/>
      <c r="O7" s="3"/>
      <c r="P7" s="3"/>
      <c r="Q7" s="3"/>
      <c r="R7" s="62"/>
      <c r="S7" s="62"/>
      <c r="T7" s="62"/>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61" ht="26.85" customHeight="1" x14ac:dyDescent="0.25">
      <c r="A8" s="3"/>
      <c r="B8" s="17" t="s">
        <v>90</v>
      </c>
      <c r="C8" s="77" t="s">
        <v>91</v>
      </c>
      <c r="D8" s="79"/>
      <c r="E8" s="79" t="s">
        <v>204</v>
      </c>
      <c r="F8" s="88">
        <v>50</v>
      </c>
      <c r="G8" s="3" t="s">
        <v>93</v>
      </c>
      <c r="H8" s="3"/>
      <c r="I8" s="3"/>
      <c r="J8" s="3"/>
      <c r="K8" s="3"/>
      <c r="L8" s="3" t="s">
        <v>94</v>
      </c>
      <c r="M8" s="3"/>
      <c r="N8" s="3"/>
      <c r="O8" s="3"/>
      <c r="P8" s="3"/>
      <c r="Q8" s="3"/>
      <c r="R8" s="62"/>
      <c r="S8" s="62"/>
      <c r="T8" s="62"/>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row>
    <row r="9" spans="1:61" ht="23.1" customHeight="1" x14ac:dyDescent="0.25">
      <c r="A9" s="3"/>
      <c r="B9" s="17"/>
      <c r="C9" s="85" t="s">
        <v>95</v>
      </c>
      <c r="D9" s="86"/>
      <c r="E9" s="87" t="s">
        <v>205</v>
      </c>
      <c r="F9" s="89">
        <v>100</v>
      </c>
      <c r="G9" s="3" t="s">
        <v>97</v>
      </c>
      <c r="H9" s="3"/>
      <c r="I9" s="3"/>
      <c r="J9" s="3"/>
      <c r="K9" s="3"/>
      <c r="L9" s="3" t="s">
        <v>200</v>
      </c>
      <c r="M9" s="3"/>
      <c r="N9" s="3"/>
      <c r="O9" s="3"/>
      <c r="P9" s="3"/>
      <c r="Q9" s="3"/>
      <c r="R9" s="62"/>
      <c r="S9" s="62"/>
      <c r="T9" s="62"/>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row>
    <row r="10" spans="1:61" ht="23.1" customHeight="1" x14ac:dyDescent="0.25">
      <c r="A10" s="3"/>
      <c r="B10" s="17"/>
      <c r="C10" s="80" t="s">
        <v>98</v>
      </c>
      <c r="D10" s="81"/>
      <c r="E10" s="82" t="s">
        <v>206</v>
      </c>
      <c r="F10" s="90">
        <v>150</v>
      </c>
      <c r="G10" s="3" t="s">
        <v>100</v>
      </c>
      <c r="H10" s="3"/>
      <c r="I10" s="3"/>
      <c r="J10" s="3"/>
      <c r="K10" s="3"/>
      <c r="L10" s="3" t="s">
        <v>199</v>
      </c>
      <c r="M10" s="3"/>
      <c r="N10" s="3"/>
      <c r="O10" s="3"/>
      <c r="P10" s="3"/>
      <c r="Q10" s="3"/>
      <c r="R10" s="62"/>
      <c r="S10" s="62"/>
      <c r="T10" s="62"/>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1" ht="23.1" customHeight="1" x14ac:dyDescent="0.25">
      <c r="A11" s="3"/>
      <c r="B11" s="17"/>
      <c r="C11" s="85" t="s">
        <v>101</v>
      </c>
      <c r="D11" s="86"/>
      <c r="E11" s="87" t="s">
        <v>207</v>
      </c>
      <c r="F11" s="89">
        <v>200</v>
      </c>
      <c r="G11" s="3" t="s">
        <v>103</v>
      </c>
      <c r="H11" s="3"/>
      <c r="I11" s="3"/>
      <c r="J11" s="3"/>
      <c r="K11" s="3"/>
      <c r="L11" s="3" t="s">
        <v>127</v>
      </c>
      <c r="M11" s="3"/>
      <c r="N11" s="3"/>
      <c r="O11" s="3"/>
      <c r="P11" s="3"/>
      <c r="Q11" s="3"/>
      <c r="R11" s="62"/>
      <c r="S11" s="62"/>
      <c r="T11" s="62"/>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row>
    <row r="12" spans="1:61" ht="15" x14ac:dyDescent="0.25">
      <c r="A12" s="3"/>
      <c r="B12" s="3"/>
      <c r="C12" s="3"/>
      <c r="D12" s="3"/>
      <c r="E12" s="3"/>
      <c r="F12" s="3"/>
      <c r="G12" s="3"/>
      <c r="H12" s="3"/>
      <c r="I12" s="3"/>
      <c r="J12" s="3"/>
      <c r="K12" s="3"/>
      <c r="L12" s="3"/>
      <c r="M12" s="3"/>
      <c r="N12" s="3"/>
      <c r="O12" s="3"/>
      <c r="P12" s="3"/>
      <c r="Q12" s="3"/>
      <c r="R12" s="62"/>
      <c r="S12" s="62"/>
      <c r="T12" s="62"/>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row>
    <row r="13" spans="1:61" ht="77.25" customHeight="1" x14ac:dyDescent="0.2">
      <c r="A13" s="5" t="s">
        <v>50</v>
      </c>
      <c r="B13" s="5" t="s">
        <v>51</v>
      </c>
      <c r="C13" s="5" t="s">
        <v>52</v>
      </c>
      <c r="D13" s="6" t="s">
        <v>53</v>
      </c>
      <c r="E13" s="6" t="s">
        <v>54</v>
      </c>
      <c r="F13" s="6" t="s">
        <v>55</v>
      </c>
      <c r="G13" s="6" t="s">
        <v>56</v>
      </c>
      <c r="H13" s="6" t="s">
        <v>57</v>
      </c>
      <c r="I13" s="6" t="s">
        <v>58</v>
      </c>
      <c r="J13" s="6" t="s">
        <v>59</v>
      </c>
      <c r="K13" s="6" t="s">
        <v>60</v>
      </c>
      <c r="L13" s="6" t="s">
        <v>61</v>
      </c>
      <c r="M13" s="6" t="s">
        <v>62</v>
      </c>
      <c r="N13" s="6" t="s">
        <v>63</v>
      </c>
      <c r="O13" s="6" t="s">
        <v>64</v>
      </c>
      <c r="P13" s="6" t="s">
        <v>65</v>
      </c>
      <c r="Q13" s="6" t="s">
        <v>224</v>
      </c>
      <c r="R13" s="63" t="s">
        <v>66</v>
      </c>
      <c r="S13" s="67" t="s">
        <v>67</v>
      </c>
      <c r="T13" s="67" t="s">
        <v>197</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row>
    <row r="14" spans="1:61" ht="77.25" customHeight="1" x14ac:dyDescent="0.2">
      <c r="A14" s="8" t="s">
        <v>179</v>
      </c>
      <c r="B14" s="8"/>
      <c r="C14" s="9"/>
      <c r="D14" s="10" t="str">
        <f>VLOOKUP("CRITERE1",CRITERES_CHOISIS!D1:E52,2,FALSE)</f>
        <v>Responsabilité d’encadrement</v>
      </c>
      <c r="E14" s="10" t="str">
        <f>VLOOKUP("CRITERE2",CRITERES_CHOISIS!D1:E52,2,FALSE)</f>
        <v>Nombre de collaborateurs (encadrés directement)</v>
      </c>
      <c r="F14" s="11" t="str">
        <f>VLOOKUP("CRITERE3",CRITERES_CHOISIS!D1:E52,2,FALSE)</f>
        <v>Délégation de signature</v>
      </c>
      <c r="G14" s="11" t="str">
        <f>VLOOKUP("CRITERE4",CRITERES_CHOISIS!D1:E52,2,FALSE)</f>
        <v>Complexité, niveau de technicité exigé pour occuper le poste</v>
      </c>
      <c r="H14" s="11" t="str">
        <f>VLOOKUP("CRITERE5",CRITERES_CHOISIS!D1:E52,2,FALSE)</f>
        <v>Niveau de qualification (diplôme exigé pour occuper le poste)</v>
      </c>
      <c r="I14" s="11" t="str">
        <f>VLOOKUP("CRITERE6",CRITERES_CHOISIS!D1:E52,2,FALSE)</f>
        <v>Autonomie</v>
      </c>
      <c r="J14" s="11" t="str">
        <f>VLOOKUP("CRITERE7",CRITERES_CHOISIS!D1:E52,2,FALSE)</f>
        <v>Initiative</v>
      </c>
      <c r="K14" s="11" t="str">
        <f>VLOOKUP("CRITERE8",CRITERES_CHOISIS!D1:E52,2,FALSE)</f>
        <v>Exposition aux risques d’accident, de blessures</v>
      </c>
      <c r="L14" s="11" t="str">
        <f>VLOOKUP("CRITERE9",CRITERES_CHOISIS!D1:E52,2,FALSE)</f>
        <v>Responsabilité financière</v>
      </c>
      <c r="M14" s="11" t="str">
        <f>VLOOKUP("CRITERE10",CRITERES_CHOISIS!D1:E52,2,FALSE)</f>
        <v>Effort physique</v>
      </c>
      <c r="N14" s="11" t="str">
        <f>VLOOKUP("CRITERE11",CRITERES_CHOISIS!D1:E52,2,FALSE)</f>
        <v>Travail posté (présence physique au poste imposé. Expl : agent d'accueil)</v>
      </c>
      <c r="O14" s="11" t="str">
        <f>VLOOKUP("CRITERE12",CRITERES_CHOISIS!D1:E52,2,FALSE)</f>
        <v>Parcours professionnel de l'agent (et utile au poste) avant l'arrivée dans le poste</v>
      </c>
      <c r="P14" s="11"/>
      <c r="Q14" s="11"/>
      <c r="R14" s="64"/>
      <c r="S14" s="68"/>
      <c r="T14" s="68"/>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4"/>
      <c r="BG14" s="14"/>
      <c r="BH14" s="14"/>
      <c r="BI14" s="14"/>
    </row>
    <row r="15" spans="1:61" ht="39" customHeight="1" x14ac:dyDescent="0.2">
      <c r="A15" s="40" t="s">
        <v>68</v>
      </c>
      <c r="B15" s="40" t="s">
        <v>69</v>
      </c>
      <c r="C15" s="41" t="s">
        <v>70</v>
      </c>
      <c r="D15" s="42">
        <v>0</v>
      </c>
      <c r="E15" s="40">
        <v>0</v>
      </c>
      <c r="F15" s="41">
        <v>0</v>
      </c>
      <c r="G15" s="41">
        <v>2</v>
      </c>
      <c r="H15" s="41">
        <v>2</v>
      </c>
      <c r="I15" s="41">
        <v>4</v>
      </c>
      <c r="J15" s="41">
        <v>4</v>
      </c>
      <c r="K15" s="41">
        <v>3</v>
      </c>
      <c r="L15" s="41">
        <v>2</v>
      </c>
      <c r="M15" s="41">
        <v>2</v>
      </c>
      <c r="N15" s="41">
        <v>5</v>
      </c>
      <c r="O15" s="41">
        <v>1</v>
      </c>
      <c r="P15" s="12">
        <f t="shared" ref="P15:P25" si="0">SUM(D15:O15)</f>
        <v>25</v>
      </c>
      <c r="Q15" s="60" t="str">
        <f>IF(P15&gt;60,"FAUX",IF(P15&gt;45,"1",IF(P15&gt;30,"2",IF(P15&gt;15,"3","4"))))</f>
        <v>3</v>
      </c>
      <c r="R15" s="65">
        <f>IF(Q15="1",($F$11*P15)/60,IF(Q15="2",($F$10*P15)/45,IF(Q15="3",($F$9*P15)/30,IF(Q15="4",($F$8*P15)/15,"VIDE"))))</f>
        <v>83.333333333333329</v>
      </c>
      <c r="S15" s="69">
        <v>100</v>
      </c>
      <c r="T15" s="70">
        <f>+R15-S15</f>
        <v>-16.666666666666671</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5"/>
      <c r="BF15" s="15"/>
      <c r="BG15" s="15"/>
      <c r="BH15" s="15"/>
      <c r="BI15" s="15"/>
    </row>
    <row r="16" spans="1:61" ht="39" customHeight="1" x14ac:dyDescent="0.2">
      <c r="A16" s="40" t="s">
        <v>71</v>
      </c>
      <c r="B16" s="40" t="s">
        <v>247</v>
      </c>
      <c r="C16" s="41" t="s">
        <v>72</v>
      </c>
      <c r="D16" s="42">
        <v>5</v>
      </c>
      <c r="E16" s="40">
        <v>4</v>
      </c>
      <c r="F16" s="41">
        <v>3</v>
      </c>
      <c r="G16" s="41">
        <v>4</v>
      </c>
      <c r="H16" s="41">
        <v>4</v>
      </c>
      <c r="I16" s="41">
        <v>5</v>
      </c>
      <c r="J16" s="41">
        <v>5</v>
      </c>
      <c r="K16" s="41">
        <v>4</v>
      </c>
      <c r="L16" s="41">
        <v>4</v>
      </c>
      <c r="M16" s="41">
        <v>4</v>
      </c>
      <c r="N16" s="41">
        <v>0</v>
      </c>
      <c r="O16" s="41">
        <v>5</v>
      </c>
      <c r="P16" s="12">
        <f t="shared" si="0"/>
        <v>47</v>
      </c>
      <c r="Q16" s="60" t="str">
        <f>IF(P16&gt;60,"FAUX",IF(P16&gt;45,"1",IF(P16&gt;30,"2",IF(P16&gt;15,"3","4"))))</f>
        <v>1</v>
      </c>
      <c r="R16" s="65">
        <f t="shared" ref="R16:R24" si="1">IF(Q16="1",($F$11*P16)/60,IF(Q16="2",($F$10*P16)/45,IF(Q16="3",($F$9*P16)/30,IF(Q16="4",($F$8*P16)/15,"VIDE"))))</f>
        <v>156.66666666666666</v>
      </c>
      <c r="S16" s="70">
        <v>150</v>
      </c>
      <c r="T16" s="70">
        <f t="shared" ref="T16:T25" si="2">+R16-S16</f>
        <v>6.6666666666666572</v>
      </c>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5"/>
      <c r="BF16" s="15"/>
      <c r="BG16" s="15"/>
      <c r="BH16" s="15"/>
      <c r="BI16" s="15"/>
    </row>
    <row r="17" spans="1:61" ht="39" customHeight="1" x14ac:dyDescent="0.2">
      <c r="A17" s="40" t="s">
        <v>73</v>
      </c>
      <c r="B17" s="40" t="s">
        <v>245</v>
      </c>
      <c r="C17" s="41" t="s">
        <v>74</v>
      </c>
      <c r="D17" s="42">
        <v>4</v>
      </c>
      <c r="E17" s="40">
        <v>2</v>
      </c>
      <c r="F17" s="41">
        <v>2</v>
      </c>
      <c r="G17" s="41">
        <v>0</v>
      </c>
      <c r="H17" s="41">
        <v>3</v>
      </c>
      <c r="I17" s="41">
        <v>2</v>
      </c>
      <c r="J17" s="41">
        <v>2</v>
      </c>
      <c r="K17" s="41">
        <v>3</v>
      </c>
      <c r="L17" s="41">
        <v>4</v>
      </c>
      <c r="M17" s="41">
        <v>5</v>
      </c>
      <c r="N17" s="41">
        <v>2</v>
      </c>
      <c r="O17" s="41">
        <v>4</v>
      </c>
      <c r="P17" s="12">
        <f t="shared" si="0"/>
        <v>33</v>
      </c>
      <c r="Q17" s="60" t="str">
        <f t="shared" ref="Q17:Q25" si="3">IF(P17&gt;60,"FAUX",IF(P17&gt;45,"1",IF(P17&gt;30,"2",IF(P17&gt;15,"3","4"))))</f>
        <v>2</v>
      </c>
      <c r="R17" s="65">
        <f t="shared" si="1"/>
        <v>110</v>
      </c>
      <c r="S17" s="70">
        <v>100</v>
      </c>
      <c r="T17" s="70">
        <f t="shared" si="2"/>
        <v>10</v>
      </c>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5"/>
      <c r="BF17" s="15"/>
      <c r="BG17" s="15"/>
      <c r="BH17" s="15"/>
      <c r="BI17" s="15"/>
    </row>
    <row r="18" spans="1:61" ht="39" customHeight="1" x14ac:dyDescent="0.2">
      <c r="A18" s="40" t="s">
        <v>75</v>
      </c>
      <c r="B18" s="40" t="s">
        <v>246</v>
      </c>
      <c r="C18" s="41" t="s">
        <v>76</v>
      </c>
      <c r="D18" s="42">
        <v>0</v>
      </c>
      <c r="E18" s="40">
        <v>0</v>
      </c>
      <c r="F18" s="41">
        <v>0</v>
      </c>
      <c r="G18" s="41">
        <v>2</v>
      </c>
      <c r="H18" s="41">
        <v>3</v>
      </c>
      <c r="I18" s="41">
        <v>2</v>
      </c>
      <c r="J18" s="41">
        <v>2</v>
      </c>
      <c r="K18" s="41">
        <v>4</v>
      </c>
      <c r="L18" s="41">
        <v>3</v>
      </c>
      <c r="M18" s="41">
        <v>5</v>
      </c>
      <c r="N18" s="41">
        <v>1</v>
      </c>
      <c r="O18" s="41">
        <v>1</v>
      </c>
      <c r="P18" s="12">
        <f t="shared" si="0"/>
        <v>23</v>
      </c>
      <c r="Q18" s="60" t="str">
        <f t="shared" si="3"/>
        <v>3</v>
      </c>
      <c r="R18" s="65">
        <f t="shared" si="1"/>
        <v>76.666666666666671</v>
      </c>
      <c r="S18" s="70">
        <v>80</v>
      </c>
      <c r="T18" s="70">
        <f t="shared" si="2"/>
        <v>-3.3333333333333286</v>
      </c>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5"/>
      <c r="BF18" s="15"/>
      <c r="BG18" s="15"/>
      <c r="BH18" s="15"/>
      <c r="BI18" s="15"/>
    </row>
    <row r="19" spans="1:61" ht="39" customHeight="1" x14ac:dyDescent="0.2">
      <c r="A19" s="40" t="s">
        <v>77</v>
      </c>
      <c r="B19" s="40" t="s">
        <v>246</v>
      </c>
      <c r="C19" s="41" t="s">
        <v>76</v>
      </c>
      <c r="D19" s="42">
        <v>0</v>
      </c>
      <c r="E19" s="40">
        <v>0</v>
      </c>
      <c r="F19" s="41">
        <v>0</v>
      </c>
      <c r="G19" s="41">
        <v>2</v>
      </c>
      <c r="H19" s="41">
        <v>3</v>
      </c>
      <c r="I19" s="41">
        <v>2</v>
      </c>
      <c r="J19" s="41">
        <v>2</v>
      </c>
      <c r="K19" s="41">
        <v>4</v>
      </c>
      <c r="L19" s="41">
        <v>3</v>
      </c>
      <c r="M19" s="41">
        <v>5</v>
      </c>
      <c r="N19" s="41">
        <v>1</v>
      </c>
      <c r="O19" s="41">
        <v>1</v>
      </c>
      <c r="P19" s="12">
        <f t="shared" si="0"/>
        <v>23</v>
      </c>
      <c r="Q19" s="60" t="str">
        <f t="shared" si="3"/>
        <v>3</v>
      </c>
      <c r="R19" s="65">
        <f t="shared" si="1"/>
        <v>76.666666666666671</v>
      </c>
      <c r="S19" s="70">
        <v>80</v>
      </c>
      <c r="T19" s="70">
        <f t="shared" si="2"/>
        <v>-3.3333333333333286</v>
      </c>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5"/>
      <c r="BF19" s="15"/>
      <c r="BG19" s="15"/>
      <c r="BH19" s="15"/>
      <c r="BI19" s="15"/>
    </row>
    <row r="20" spans="1:61" ht="39" customHeight="1" x14ac:dyDescent="0.2">
      <c r="A20" s="40" t="s">
        <v>78</v>
      </c>
      <c r="B20" s="40" t="s">
        <v>245</v>
      </c>
      <c r="C20" s="41" t="s">
        <v>76</v>
      </c>
      <c r="D20" s="42">
        <v>0</v>
      </c>
      <c r="E20" s="40">
        <v>0</v>
      </c>
      <c r="F20" s="41">
        <v>0</v>
      </c>
      <c r="G20" s="41">
        <v>2</v>
      </c>
      <c r="H20" s="41">
        <v>3</v>
      </c>
      <c r="I20" s="41">
        <v>2</v>
      </c>
      <c r="J20" s="41">
        <v>2</v>
      </c>
      <c r="K20" s="41">
        <v>4</v>
      </c>
      <c r="L20" s="41">
        <v>3</v>
      </c>
      <c r="M20" s="41">
        <v>5</v>
      </c>
      <c r="N20" s="41">
        <v>1</v>
      </c>
      <c r="O20" s="41">
        <v>1</v>
      </c>
      <c r="P20" s="12">
        <f t="shared" si="0"/>
        <v>23</v>
      </c>
      <c r="Q20" s="60" t="str">
        <f t="shared" si="3"/>
        <v>3</v>
      </c>
      <c r="R20" s="65">
        <f t="shared" si="1"/>
        <v>76.666666666666671</v>
      </c>
      <c r="S20" s="70">
        <v>80</v>
      </c>
      <c r="T20" s="70">
        <f t="shared" si="2"/>
        <v>-3.3333333333333286</v>
      </c>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5"/>
      <c r="BF20" s="15"/>
      <c r="BG20" s="15"/>
      <c r="BH20" s="15"/>
      <c r="BI20" s="15"/>
    </row>
    <row r="21" spans="1:61" ht="39" customHeight="1" x14ac:dyDescent="0.2">
      <c r="A21" s="40" t="s">
        <v>79</v>
      </c>
      <c r="B21" s="40" t="s">
        <v>80</v>
      </c>
      <c r="C21" s="41" t="s">
        <v>81</v>
      </c>
      <c r="D21" s="42">
        <v>4</v>
      </c>
      <c r="E21" s="40">
        <v>1</v>
      </c>
      <c r="F21" s="41">
        <v>2</v>
      </c>
      <c r="G21" s="41">
        <v>3</v>
      </c>
      <c r="H21" s="41">
        <v>3</v>
      </c>
      <c r="I21" s="41">
        <v>4</v>
      </c>
      <c r="J21" s="41">
        <v>3</v>
      </c>
      <c r="K21" s="41">
        <v>4</v>
      </c>
      <c r="L21" s="41">
        <v>2</v>
      </c>
      <c r="M21" s="41">
        <v>5</v>
      </c>
      <c r="N21" s="41">
        <v>5</v>
      </c>
      <c r="O21" s="41">
        <v>3</v>
      </c>
      <c r="P21" s="12">
        <f t="shared" si="0"/>
        <v>39</v>
      </c>
      <c r="Q21" s="60" t="str">
        <f t="shared" si="3"/>
        <v>2</v>
      </c>
      <c r="R21" s="65">
        <f t="shared" si="1"/>
        <v>130</v>
      </c>
      <c r="S21" s="70">
        <v>100</v>
      </c>
      <c r="T21" s="70">
        <f t="shared" si="2"/>
        <v>30</v>
      </c>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5"/>
      <c r="BF21" s="15"/>
      <c r="BG21" s="15"/>
      <c r="BH21" s="15"/>
      <c r="BI21" s="15"/>
    </row>
    <row r="22" spans="1:61" ht="39" customHeight="1" x14ac:dyDescent="0.2">
      <c r="A22" s="40" t="s">
        <v>82</v>
      </c>
      <c r="B22" s="40" t="s">
        <v>80</v>
      </c>
      <c r="C22" s="41" t="s">
        <v>83</v>
      </c>
      <c r="D22" s="42">
        <v>0</v>
      </c>
      <c r="E22" s="40">
        <v>0</v>
      </c>
      <c r="F22" s="41">
        <v>0</v>
      </c>
      <c r="G22" s="41">
        <v>2</v>
      </c>
      <c r="H22" s="41">
        <v>3</v>
      </c>
      <c r="I22" s="41">
        <v>3</v>
      </c>
      <c r="J22" s="41">
        <v>2</v>
      </c>
      <c r="K22" s="41">
        <v>3</v>
      </c>
      <c r="L22" s="41">
        <v>2</v>
      </c>
      <c r="M22" s="41">
        <v>5</v>
      </c>
      <c r="N22" s="41">
        <v>5</v>
      </c>
      <c r="O22" s="41">
        <v>1</v>
      </c>
      <c r="P22" s="12">
        <f t="shared" si="0"/>
        <v>26</v>
      </c>
      <c r="Q22" s="60" t="str">
        <f t="shared" si="3"/>
        <v>3</v>
      </c>
      <c r="R22" s="65">
        <f t="shared" si="1"/>
        <v>86.666666666666671</v>
      </c>
      <c r="S22" s="70">
        <v>80</v>
      </c>
      <c r="T22" s="70">
        <f t="shared" si="2"/>
        <v>6.6666666666666714</v>
      </c>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5"/>
      <c r="BF22" s="15"/>
      <c r="BG22" s="15"/>
      <c r="BH22" s="15"/>
      <c r="BI22" s="15"/>
    </row>
    <row r="23" spans="1:61" ht="39" customHeight="1" x14ac:dyDescent="0.2">
      <c r="A23" s="40" t="s">
        <v>84</v>
      </c>
      <c r="B23" s="40" t="s">
        <v>85</v>
      </c>
      <c r="C23" s="41" t="s">
        <v>86</v>
      </c>
      <c r="D23" s="42">
        <v>4</v>
      </c>
      <c r="E23" s="40">
        <v>2</v>
      </c>
      <c r="F23" s="41">
        <v>2</v>
      </c>
      <c r="G23" s="41">
        <v>3</v>
      </c>
      <c r="H23" s="41">
        <v>3</v>
      </c>
      <c r="I23" s="41">
        <v>4</v>
      </c>
      <c r="J23" s="41">
        <v>3</v>
      </c>
      <c r="K23" s="41">
        <v>4</v>
      </c>
      <c r="L23" s="41">
        <v>2</v>
      </c>
      <c r="M23" s="41">
        <v>5</v>
      </c>
      <c r="N23" s="41">
        <v>5</v>
      </c>
      <c r="O23" s="41">
        <v>2</v>
      </c>
      <c r="P23" s="12">
        <f t="shared" si="0"/>
        <v>39</v>
      </c>
      <c r="Q23" s="60" t="str">
        <f t="shared" si="3"/>
        <v>2</v>
      </c>
      <c r="R23" s="65">
        <f t="shared" si="1"/>
        <v>130</v>
      </c>
      <c r="S23" s="70">
        <v>100</v>
      </c>
      <c r="T23" s="70">
        <f t="shared" si="2"/>
        <v>30</v>
      </c>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5"/>
      <c r="BF23" s="15"/>
      <c r="BG23" s="15"/>
      <c r="BH23" s="15"/>
      <c r="BI23" s="15"/>
    </row>
    <row r="24" spans="1:61" ht="39" customHeight="1" x14ac:dyDescent="0.2">
      <c r="A24" s="40" t="s">
        <v>87</v>
      </c>
      <c r="B24" s="40" t="s">
        <v>85</v>
      </c>
      <c r="C24" s="41" t="s">
        <v>88</v>
      </c>
      <c r="D24" s="42">
        <v>0</v>
      </c>
      <c r="E24" s="40">
        <v>0</v>
      </c>
      <c r="F24" s="41">
        <v>0</v>
      </c>
      <c r="G24" s="41">
        <v>2</v>
      </c>
      <c r="H24" s="41">
        <v>3</v>
      </c>
      <c r="I24" s="41">
        <v>3</v>
      </c>
      <c r="J24" s="41">
        <v>2</v>
      </c>
      <c r="K24" s="41">
        <v>3</v>
      </c>
      <c r="L24" s="41">
        <v>2</v>
      </c>
      <c r="M24" s="41">
        <v>5</v>
      </c>
      <c r="N24" s="41">
        <v>5</v>
      </c>
      <c r="O24" s="41">
        <v>1</v>
      </c>
      <c r="P24" s="12">
        <f t="shared" si="0"/>
        <v>26</v>
      </c>
      <c r="Q24" s="60" t="str">
        <f t="shared" si="3"/>
        <v>3</v>
      </c>
      <c r="R24" s="65">
        <f t="shared" si="1"/>
        <v>86.666666666666671</v>
      </c>
      <c r="S24" s="70">
        <v>80</v>
      </c>
      <c r="T24" s="70">
        <f t="shared" si="2"/>
        <v>6.6666666666666714</v>
      </c>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5"/>
      <c r="BF24" s="15"/>
      <c r="BG24" s="15"/>
      <c r="BH24" s="15"/>
      <c r="BI24" s="15"/>
    </row>
    <row r="25" spans="1:61" ht="39" customHeight="1" x14ac:dyDescent="0.2">
      <c r="A25" s="40" t="s">
        <v>89</v>
      </c>
      <c r="B25" s="40" t="s">
        <v>85</v>
      </c>
      <c r="C25" s="41" t="s">
        <v>88</v>
      </c>
      <c r="D25" s="42">
        <v>0</v>
      </c>
      <c r="E25" s="40">
        <v>0</v>
      </c>
      <c r="F25" s="41">
        <v>0</v>
      </c>
      <c r="G25" s="41">
        <v>2</v>
      </c>
      <c r="H25" s="41">
        <v>3</v>
      </c>
      <c r="I25" s="41">
        <v>3</v>
      </c>
      <c r="J25" s="41">
        <v>2</v>
      </c>
      <c r="K25" s="41">
        <v>3</v>
      </c>
      <c r="L25" s="41">
        <v>2</v>
      </c>
      <c r="M25" s="41">
        <v>5</v>
      </c>
      <c r="N25" s="41">
        <v>5</v>
      </c>
      <c r="O25" s="41">
        <v>1</v>
      </c>
      <c r="P25" s="12">
        <f t="shared" si="0"/>
        <v>26</v>
      </c>
      <c r="Q25" s="60" t="str">
        <f t="shared" si="3"/>
        <v>3</v>
      </c>
      <c r="R25" s="65">
        <f>IF(Q25="1",($F$11*P25)/60,IF(Q25="2",($F$10*P25)/45,IF(Q25="3",($F$9*P25)/30,IF(Q25="4",($F$8*P25)/15))))</f>
        <v>86.666666666666671</v>
      </c>
      <c r="S25" s="70">
        <v>120</v>
      </c>
      <c r="T25" s="70">
        <f t="shared" si="2"/>
        <v>-33.333333333333329</v>
      </c>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5"/>
      <c r="BF25" s="15"/>
      <c r="BG25" s="15"/>
      <c r="BH25" s="15"/>
      <c r="BI25" s="15"/>
    </row>
    <row r="26" spans="1:61" ht="32.25" customHeight="1" x14ac:dyDescent="0.25">
      <c r="A26" s="3"/>
      <c r="B26" s="3"/>
      <c r="C26" s="3"/>
      <c r="D26" s="3"/>
      <c r="E26" s="3"/>
      <c r="F26" s="3"/>
      <c r="G26" s="3"/>
      <c r="H26" s="3"/>
      <c r="I26" s="3"/>
      <c r="J26" s="3"/>
      <c r="K26" s="3"/>
      <c r="L26" s="3"/>
      <c r="M26" s="3"/>
      <c r="N26" s="3"/>
      <c r="O26" s="3"/>
      <c r="P26" s="3"/>
      <c r="Q26" s="71" t="s">
        <v>198</v>
      </c>
      <c r="R26" s="72">
        <f>SUM(R15:R25)</f>
        <v>1100</v>
      </c>
      <c r="S26" s="73">
        <f>SUM(S15:S25)</f>
        <v>1070</v>
      </c>
      <c r="T26" s="7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61" ht="15" x14ac:dyDescent="0.25">
      <c r="A27" s="101" t="s">
        <v>170</v>
      </c>
      <c r="B27" s="3"/>
      <c r="C27" s="3"/>
      <c r="D27" s="3"/>
      <c r="E27" s="3"/>
      <c r="F27" s="3"/>
      <c r="G27" s="3"/>
      <c r="H27" s="3"/>
      <c r="I27" s="3"/>
      <c r="J27" s="3"/>
      <c r="K27" s="3"/>
      <c r="L27" s="3"/>
      <c r="M27" s="3"/>
      <c r="N27" s="3"/>
      <c r="O27" s="3"/>
      <c r="P27" s="3"/>
      <c r="Q27" s="3"/>
      <c r="R27" s="62"/>
      <c r="S27" s="62"/>
      <c r="T27" s="62"/>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61" ht="15" x14ac:dyDescent="0.25">
      <c r="A28" s="102"/>
      <c r="B28" s="3"/>
      <c r="C28" s="3"/>
      <c r="D28" s="3"/>
      <c r="E28" s="3"/>
      <c r="F28" s="3"/>
      <c r="G28" s="3"/>
      <c r="H28" s="3"/>
      <c r="I28" s="3"/>
      <c r="J28" s="3"/>
      <c r="K28" s="3"/>
      <c r="L28" s="3"/>
      <c r="M28" s="3"/>
      <c r="N28" s="3"/>
      <c r="O28" s="3"/>
      <c r="P28" s="3"/>
      <c r="Q28" s="3"/>
      <c r="R28" s="62"/>
      <c r="S28" s="62"/>
      <c r="T28" s="62"/>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61" ht="15" x14ac:dyDescent="0.25">
      <c r="A29" s="102"/>
      <c r="B29" s="3"/>
      <c r="C29" s="3"/>
      <c r="D29" s="3"/>
      <c r="E29" s="3"/>
      <c r="F29" s="3"/>
      <c r="G29" s="3"/>
      <c r="H29" s="3"/>
      <c r="I29" s="3"/>
      <c r="J29" s="3"/>
      <c r="K29" s="3"/>
      <c r="L29" s="3"/>
      <c r="M29" s="3"/>
      <c r="N29" s="3"/>
      <c r="O29" s="3"/>
      <c r="P29" s="3"/>
      <c r="Q29" s="3"/>
      <c r="R29" s="62"/>
      <c r="S29" s="62"/>
      <c r="T29" s="62"/>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spans="1:61" ht="23.25" customHeight="1" x14ac:dyDescent="0.25">
      <c r="A30" s="3"/>
      <c r="B30" s="17" t="s">
        <v>132</v>
      </c>
      <c r="C30" s="3" t="s">
        <v>91</v>
      </c>
      <c r="D30" s="3" t="s">
        <v>92</v>
      </c>
      <c r="F30" s="18" t="s">
        <v>105</v>
      </c>
      <c r="G30" s="3"/>
      <c r="H30" s="3"/>
      <c r="I30" s="3"/>
      <c r="J30" s="3"/>
      <c r="K30" s="3"/>
      <c r="L30" s="3"/>
      <c r="M30" s="3"/>
      <c r="N30" s="3"/>
      <c r="O30" s="3"/>
      <c r="P30" s="3"/>
      <c r="Q30" s="3"/>
      <c r="R30" s="62"/>
      <c r="S30" s="62"/>
      <c r="T30" s="62"/>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row>
    <row r="31" spans="1:61" ht="23.25" customHeight="1" x14ac:dyDescent="0.25">
      <c r="A31" s="3"/>
      <c r="B31" s="3"/>
      <c r="C31" s="3" t="s">
        <v>95</v>
      </c>
      <c r="D31" s="3" t="s">
        <v>96</v>
      </c>
      <c r="F31" s="39" t="s">
        <v>135</v>
      </c>
      <c r="G31" s="3"/>
      <c r="H31" s="3"/>
      <c r="I31" s="3"/>
      <c r="J31" s="3"/>
      <c r="K31" s="3"/>
      <c r="L31" s="3"/>
      <c r="M31" s="3"/>
      <c r="N31" s="3"/>
      <c r="O31" s="3"/>
      <c r="P31" s="3"/>
      <c r="Q31" s="3"/>
      <c r="R31" s="62"/>
      <c r="S31" s="62"/>
      <c r="T31" s="62"/>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row>
    <row r="32" spans="1:61" ht="23.25" customHeight="1" x14ac:dyDescent="0.25">
      <c r="A32" s="3"/>
      <c r="B32" s="3"/>
      <c r="C32" s="3" t="s">
        <v>98</v>
      </c>
      <c r="D32" s="3" t="s">
        <v>99</v>
      </c>
      <c r="F32" s="32" t="s">
        <v>106</v>
      </c>
      <c r="G32" s="3"/>
      <c r="H32" s="3"/>
      <c r="I32" s="3"/>
      <c r="J32" s="3"/>
      <c r="K32" s="3"/>
      <c r="L32" s="3"/>
      <c r="M32" s="3"/>
      <c r="N32" s="3"/>
      <c r="O32" s="3"/>
      <c r="P32" s="3"/>
      <c r="Q32" s="3"/>
      <c r="R32" s="62"/>
      <c r="S32" s="62"/>
      <c r="T32" s="62"/>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row>
    <row r="33" spans="1:57" ht="23.25" customHeight="1" x14ac:dyDescent="0.25">
      <c r="A33" s="3"/>
      <c r="B33" s="3"/>
      <c r="C33" s="3" t="s">
        <v>101</v>
      </c>
      <c r="D33" s="3" t="s">
        <v>102</v>
      </c>
      <c r="F33" s="20" t="s">
        <v>107</v>
      </c>
      <c r="G33" s="3"/>
      <c r="H33" s="3"/>
      <c r="I33" s="3"/>
      <c r="J33" s="3"/>
      <c r="K33" s="3"/>
      <c r="L33" s="3"/>
      <c r="M33" s="3"/>
      <c r="N33" s="3"/>
      <c r="O33" s="3"/>
      <c r="P33" s="3"/>
      <c r="Q33" s="3"/>
      <c r="R33" s="62"/>
      <c r="S33" s="62"/>
      <c r="T33" s="62"/>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7" ht="15" x14ac:dyDescent="0.25">
      <c r="A34" s="3"/>
      <c r="B34" s="3"/>
      <c r="C34" s="3"/>
      <c r="D34" s="3"/>
      <c r="E34" s="3"/>
      <c r="F34" s="3"/>
      <c r="G34" s="3"/>
      <c r="H34" s="3"/>
      <c r="I34" s="3"/>
      <c r="J34" s="3"/>
      <c r="K34" s="3"/>
      <c r="L34" s="3"/>
      <c r="M34" s="3"/>
      <c r="N34" s="3"/>
      <c r="O34" s="3"/>
      <c r="P34" s="3"/>
      <c r="Q34" s="3"/>
      <c r="R34" s="62"/>
      <c r="S34" s="62"/>
      <c r="T34" s="62"/>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57" ht="15" x14ac:dyDescent="0.25">
      <c r="A35" s="3"/>
      <c r="B35" s="3" t="s">
        <v>108</v>
      </c>
      <c r="C35" s="3"/>
      <c r="D35" s="3"/>
      <c r="E35" s="3"/>
      <c r="F35" s="3"/>
      <c r="G35" s="3"/>
      <c r="H35" s="3"/>
      <c r="I35" s="3"/>
      <c r="J35" s="3"/>
      <c r="K35" s="3"/>
      <c r="L35" s="3"/>
      <c r="M35" s="3"/>
      <c r="N35" s="3"/>
      <c r="O35" s="3"/>
      <c r="P35" s="3"/>
      <c r="Q35" s="3"/>
      <c r="R35" s="62"/>
      <c r="S35" s="62"/>
      <c r="T35" s="62"/>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7" ht="15" x14ac:dyDescent="0.25">
      <c r="A36" s="3"/>
      <c r="B36" s="3" t="s">
        <v>109</v>
      </c>
      <c r="C36" s="3"/>
      <c r="D36" s="3"/>
      <c r="E36" s="3"/>
      <c r="F36" s="3"/>
      <c r="G36" s="3"/>
      <c r="H36" s="3"/>
      <c r="I36" s="3"/>
      <c r="J36" s="3"/>
      <c r="K36" s="3"/>
      <c r="L36" s="3"/>
      <c r="M36" s="3"/>
      <c r="N36" s="3"/>
      <c r="O36" s="3"/>
      <c r="P36" s="3"/>
      <c r="Q36" s="3"/>
      <c r="R36" s="62"/>
      <c r="S36" s="62"/>
      <c r="T36" s="62"/>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7" ht="15" x14ac:dyDescent="0.25">
      <c r="A37" s="3"/>
      <c r="B37" s="3" t="s">
        <v>110</v>
      </c>
      <c r="C37" s="3"/>
      <c r="D37" s="3"/>
      <c r="E37" s="3"/>
      <c r="F37" s="3"/>
      <c r="G37" s="3"/>
      <c r="H37" s="3"/>
      <c r="I37" s="3"/>
      <c r="J37" s="3"/>
      <c r="K37" s="3"/>
      <c r="L37" s="3"/>
      <c r="M37" s="3"/>
      <c r="N37" s="3"/>
      <c r="O37" s="3"/>
      <c r="P37" s="3"/>
      <c r="Q37" s="3"/>
      <c r="R37" s="62"/>
      <c r="S37" s="62"/>
      <c r="T37" s="62"/>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7" ht="15" x14ac:dyDescent="0.25">
      <c r="A38" s="3"/>
      <c r="B38" s="3" t="s">
        <v>111</v>
      </c>
      <c r="C38" s="3"/>
      <c r="D38" s="3"/>
      <c r="E38" s="3"/>
      <c r="F38" s="3"/>
      <c r="G38" s="3"/>
      <c r="H38" s="3"/>
      <c r="I38" s="3"/>
      <c r="J38" s="3"/>
      <c r="K38" s="3"/>
      <c r="L38" s="3"/>
      <c r="M38" s="3"/>
      <c r="N38" s="3"/>
      <c r="O38" s="3"/>
      <c r="P38" s="3"/>
      <c r="Q38" s="3"/>
      <c r="R38" s="62"/>
      <c r="S38" s="62"/>
      <c r="T38" s="62"/>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57" ht="15" x14ac:dyDescent="0.25">
      <c r="A39" s="3"/>
      <c r="B39" s="3"/>
      <c r="C39" s="3"/>
      <c r="D39" s="3"/>
      <c r="E39" s="3"/>
      <c r="F39" s="3"/>
      <c r="G39" s="3"/>
      <c r="H39" s="3"/>
      <c r="I39" s="3"/>
      <c r="J39" s="3"/>
      <c r="K39" s="3"/>
      <c r="L39" s="3"/>
      <c r="M39" s="3"/>
      <c r="N39" s="3"/>
      <c r="O39" s="3"/>
      <c r="P39" s="3"/>
      <c r="Q39" s="3"/>
      <c r="R39" s="62"/>
      <c r="S39" s="62"/>
      <c r="T39" s="62"/>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row r="40" spans="1:57" ht="15" x14ac:dyDescent="0.25">
      <c r="A40" s="3"/>
      <c r="B40" s="3"/>
      <c r="C40" s="3"/>
      <c r="D40" s="3"/>
      <c r="E40" s="3"/>
      <c r="F40" s="3"/>
      <c r="G40" s="3"/>
      <c r="H40" s="3"/>
      <c r="I40" s="3"/>
      <c r="J40" s="3"/>
      <c r="K40" s="3"/>
      <c r="L40" s="3"/>
      <c r="M40" s="3"/>
      <c r="N40" s="3"/>
      <c r="O40" s="3"/>
      <c r="P40" s="3"/>
      <c r="Q40" s="3"/>
      <c r="R40" s="62"/>
      <c r="S40" s="62"/>
      <c r="T40" s="62"/>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row>
    <row r="41" spans="1:57" ht="15" x14ac:dyDescent="0.25">
      <c r="A41" s="3"/>
      <c r="B41" s="3"/>
      <c r="C41" s="3"/>
      <c r="D41" s="3"/>
      <c r="E41" s="3"/>
      <c r="F41" s="3"/>
      <c r="G41" s="3"/>
      <c r="H41" s="3"/>
      <c r="I41" s="3"/>
      <c r="J41" s="3"/>
      <c r="K41" s="3"/>
      <c r="L41" s="3"/>
      <c r="M41" s="3"/>
      <c r="N41" s="3"/>
      <c r="O41" s="3"/>
      <c r="P41" s="3"/>
      <c r="Q41" s="3"/>
      <c r="R41" s="62"/>
      <c r="S41" s="62"/>
      <c r="T41" s="62"/>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row>
    <row r="42" spans="1:57" ht="15" x14ac:dyDescent="0.25">
      <c r="A42" s="3"/>
      <c r="B42" s="3"/>
      <c r="C42" s="3"/>
      <c r="D42" s="3"/>
      <c r="E42" s="3"/>
      <c r="F42" s="3"/>
      <c r="G42" s="3"/>
      <c r="H42" s="3"/>
      <c r="I42" s="3"/>
      <c r="J42" s="3"/>
      <c r="K42" s="3"/>
      <c r="L42" s="3"/>
      <c r="M42" s="3"/>
      <c r="N42" s="3"/>
      <c r="O42" s="3"/>
      <c r="P42" s="3"/>
      <c r="Q42" s="3"/>
      <c r="R42" s="62"/>
      <c r="S42" s="62"/>
      <c r="T42" s="62"/>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row>
    <row r="43" spans="1:57" ht="15" x14ac:dyDescent="0.25">
      <c r="A43" s="3"/>
      <c r="B43" s="3"/>
      <c r="C43" s="3"/>
      <c r="D43" s="3"/>
      <c r="E43" s="3"/>
      <c r="F43" s="3"/>
      <c r="G43" s="3"/>
      <c r="H43" s="3"/>
      <c r="I43" s="3"/>
      <c r="J43" s="3"/>
      <c r="K43" s="3"/>
      <c r="L43" s="3"/>
      <c r="M43" s="3"/>
      <c r="N43" s="3"/>
      <c r="O43" s="3"/>
      <c r="P43" s="3"/>
      <c r="Q43" s="3"/>
      <c r="R43" s="62"/>
      <c r="S43" s="62"/>
      <c r="T43" s="62"/>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spans="1:57" ht="15" x14ac:dyDescent="0.25">
      <c r="A44" s="3"/>
      <c r="B44" s="3"/>
      <c r="C44" s="3"/>
      <c r="D44" s="3"/>
      <c r="E44" s="3"/>
      <c r="F44" s="3"/>
      <c r="G44" s="3"/>
      <c r="H44" s="3"/>
      <c r="I44" s="3"/>
      <c r="J44" s="3"/>
      <c r="K44" s="3"/>
      <c r="L44" s="3"/>
      <c r="M44" s="3"/>
      <c r="N44" s="3"/>
      <c r="O44" s="3"/>
      <c r="P44" s="3"/>
      <c r="Q44" s="3"/>
      <c r="R44" s="62"/>
      <c r="S44" s="62"/>
      <c r="T44" s="62"/>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row>
    <row r="45" spans="1:57" ht="15" x14ac:dyDescent="0.25">
      <c r="A45" s="3"/>
      <c r="B45" s="3"/>
      <c r="C45" s="3"/>
      <c r="D45" s="3"/>
      <c r="E45" s="3"/>
      <c r="F45" s="3"/>
      <c r="G45" s="3"/>
      <c r="H45" s="3"/>
      <c r="I45" s="3"/>
      <c r="J45" s="3"/>
      <c r="K45" s="3"/>
      <c r="L45" s="3"/>
      <c r="M45" s="3"/>
      <c r="N45" s="3"/>
      <c r="O45" s="3"/>
      <c r="P45" s="3"/>
      <c r="Q45" s="3"/>
      <c r="R45" s="62"/>
      <c r="S45" s="62"/>
      <c r="T45" s="62"/>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row r="46" spans="1:57" ht="15" x14ac:dyDescent="0.25">
      <c r="A46" s="3"/>
      <c r="B46" s="3"/>
      <c r="C46" s="3"/>
      <c r="D46" s="3"/>
      <c r="E46" s="3"/>
      <c r="F46" s="3"/>
      <c r="G46" s="3"/>
      <c r="H46" s="3"/>
      <c r="I46" s="3"/>
      <c r="J46" s="3"/>
      <c r="K46" s="3"/>
      <c r="L46" s="3"/>
      <c r="M46" s="3"/>
      <c r="N46" s="3"/>
      <c r="O46" s="3"/>
      <c r="P46" s="3"/>
      <c r="Q46" s="3"/>
      <c r="R46" s="62"/>
      <c r="S46" s="62"/>
      <c r="T46" s="62"/>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row>
    <row r="47" spans="1:57" ht="15" x14ac:dyDescent="0.25">
      <c r="A47" s="3"/>
      <c r="B47" s="3"/>
      <c r="C47" s="3"/>
      <c r="D47" s="3"/>
      <c r="E47" s="3"/>
      <c r="F47" s="3"/>
      <c r="G47" s="3"/>
      <c r="H47" s="3"/>
      <c r="I47" s="3"/>
      <c r="J47" s="3"/>
      <c r="K47" s="3"/>
      <c r="L47" s="3"/>
      <c r="M47" s="3"/>
      <c r="N47" s="3"/>
      <c r="O47" s="3"/>
      <c r="P47" s="3"/>
      <c r="Q47" s="3"/>
      <c r="R47" s="62"/>
      <c r="S47" s="62"/>
      <c r="T47" s="62"/>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row>
    <row r="48" spans="1:57" ht="15" x14ac:dyDescent="0.25">
      <c r="A48" s="3"/>
      <c r="B48" s="3"/>
      <c r="C48" s="3"/>
      <c r="D48" s="3"/>
      <c r="E48" s="3"/>
      <c r="F48" s="3"/>
      <c r="G48" s="3"/>
      <c r="H48" s="3"/>
      <c r="I48" s="3"/>
      <c r="J48" s="3"/>
      <c r="K48" s="3"/>
      <c r="L48" s="3"/>
      <c r="M48" s="3"/>
      <c r="N48" s="3"/>
      <c r="O48" s="3"/>
      <c r="P48" s="3"/>
      <c r="Q48" s="3"/>
      <c r="R48" s="62"/>
      <c r="S48" s="62"/>
      <c r="T48" s="62"/>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row>
    <row r="49" spans="1:57" ht="15" x14ac:dyDescent="0.25">
      <c r="A49" s="3"/>
      <c r="B49" s="3"/>
      <c r="C49" s="3"/>
      <c r="D49" s="3"/>
      <c r="E49" s="3"/>
      <c r="F49" s="3"/>
      <c r="G49" s="3"/>
      <c r="H49" s="3"/>
      <c r="I49" s="3"/>
      <c r="J49" s="3"/>
      <c r="K49" s="3"/>
      <c r="L49" s="3"/>
      <c r="M49" s="3"/>
      <c r="N49" s="3"/>
      <c r="O49" s="3"/>
      <c r="P49" s="3"/>
      <c r="Q49" s="3"/>
      <c r="R49" s="62"/>
      <c r="S49" s="62"/>
      <c r="T49" s="62"/>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7" ht="15" x14ac:dyDescent="0.25">
      <c r="A50" s="3"/>
      <c r="B50" s="3"/>
      <c r="C50" s="3"/>
      <c r="D50" s="3"/>
      <c r="E50" s="3"/>
      <c r="F50" s="3"/>
      <c r="G50" s="3"/>
      <c r="H50" s="3"/>
      <c r="I50" s="3"/>
      <c r="J50" s="3"/>
      <c r="K50" s="3"/>
      <c r="L50" s="3"/>
      <c r="M50" s="3"/>
      <c r="N50" s="3"/>
      <c r="O50" s="3"/>
      <c r="P50" s="3"/>
      <c r="Q50" s="3"/>
      <c r="R50" s="62"/>
      <c r="S50" s="62"/>
      <c r="T50" s="62"/>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7" ht="15" x14ac:dyDescent="0.25">
      <c r="A51" s="3"/>
      <c r="B51" s="3"/>
      <c r="C51" s="3"/>
      <c r="D51" s="3"/>
      <c r="E51" s="3"/>
      <c r="F51" s="3"/>
      <c r="G51" s="3"/>
      <c r="H51" s="3"/>
      <c r="I51" s="3"/>
      <c r="J51" s="3"/>
      <c r="K51" s="3"/>
      <c r="L51" s="3"/>
      <c r="M51" s="3"/>
      <c r="N51" s="3"/>
      <c r="O51" s="3"/>
      <c r="P51" s="3"/>
      <c r="Q51" s="3"/>
      <c r="R51" s="62"/>
      <c r="S51" s="62"/>
      <c r="T51" s="62"/>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7" ht="15" x14ac:dyDescent="0.25">
      <c r="A52" s="3"/>
      <c r="B52" s="3"/>
      <c r="C52" s="3"/>
      <c r="D52" s="3"/>
      <c r="E52" s="3"/>
      <c r="F52" s="3"/>
      <c r="G52" s="3"/>
      <c r="H52" s="3"/>
      <c r="I52" s="3"/>
      <c r="J52" s="3"/>
      <c r="K52" s="3"/>
      <c r="L52" s="3"/>
      <c r="M52" s="3"/>
      <c r="N52" s="3"/>
      <c r="O52" s="3"/>
      <c r="P52" s="3"/>
      <c r="Q52" s="3"/>
      <c r="R52" s="62"/>
      <c r="S52" s="62"/>
      <c r="T52" s="62"/>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spans="1:57" ht="15" x14ac:dyDescent="0.25">
      <c r="A53" s="3"/>
      <c r="B53" s="3"/>
      <c r="C53" s="3"/>
      <c r="D53" s="3"/>
      <c r="E53" s="3"/>
      <c r="F53" s="3"/>
      <c r="G53" s="3"/>
      <c r="H53" s="3"/>
      <c r="I53" s="3"/>
      <c r="J53" s="3"/>
      <c r="K53" s="3"/>
      <c r="L53" s="3"/>
      <c r="M53" s="3"/>
      <c r="N53" s="3"/>
      <c r="O53" s="3"/>
      <c r="P53" s="3"/>
      <c r="Q53" s="3"/>
      <c r="R53" s="62"/>
      <c r="S53" s="62"/>
      <c r="T53" s="62"/>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ht="15" x14ac:dyDescent="0.25">
      <c r="A54" s="3"/>
      <c r="B54" s="3"/>
      <c r="C54" s="3"/>
      <c r="D54" s="3"/>
      <c r="E54" s="3"/>
      <c r="F54" s="3"/>
      <c r="G54" s="3"/>
      <c r="H54" s="3"/>
      <c r="I54" s="3"/>
      <c r="J54" s="3"/>
      <c r="K54" s="3"/>
      <c r="L54" s="3"/>
      <c r="M54" s="3"/>
      <c r="N54" s="3"/>
      <c r="O54" s="3"/>
      <c r="P54" s="3"/>
      <c r="Q54" s="3"/>
      <c r="R54" s="62"/>
      <c r="S54" s="62"/>
      <c r="T54" s="62"/>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ht="15" x14ac:dyDescent="0.25">
      <c r="A55" s="3"/>
      <c r="B55" s="3"/>
      <c r="C55" s="3"/>
      <c r="D55" s="3"/>
      <c r="E55" s="3"/>
      <c r="F55" s="3"/>
      <c r="G55" s="3"/>
      <c r="H55" s="3"/>
      <c r="I55" s="3"/>
      <c r="J55" s="3"/>
      <c r="K55" s="3"/>
      <c r="L55" s="3"/>
      <c r="M55" s="3"/>
      <c r="N55" s="3"/>
      <c r="O55" s="3"/>
      <c r="P55" s="3"/>
      <c r="Q55" s="3"/>
      <c r="R55" s="62"/>
      <c r="S55" s="62"/>
      <c r="T55" s="62"/>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spans="1:57" ht="15" x14ac:dyDescent="0.25">
      <c r="A56" s="3"/>
      <c r="B56" s="3"/>
      <c r="C56" s="3"/>
      <c r="D56" s="3"/>
      <c r="E56" s="3"/>
      <c r="F56" s="3"/>
      <c r="G56" s="3"/>
      <c r="H56" s="3"/>
      <c r="I56" s="3"/>
      <c r="J56" s="3"/>
      <c r="K56" s="3"/>
      <c r="L56" s="3"/>
      <c r="M56" s="3"/>
      <c r="N56" s="3"/>
      <c r="O56" s="3"/>
      <c r="P56" s="3"/>
      <c r="Q56" s="3"/>
      <c r="R56" s="62"/>
      <c r="S56" s="62"/>
      <c r="T56" s="62"/>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spans="1:57" ht="15" x14ac:dyDescent="0.25">
      <c r="A57" s="3"/>
      <c r="B57" s="3"/>
      <c r="C57" s="3"/>
      <c r="D57" s="3"/>
      <c r="E57" s="3"/>
      <c r="F57" s="3"/>
      <c r="G57" s="3"/>
      <c r="H57" s="3"/>
      <c r="I57" s="3"/>
      <c r="J57" s="3"/>
      <c r="K57" s="3"/>
      <c r="L57" s="3"/>
      <c r="M57" s="3"/>
      <c r="N57" s="3"/>
      <c r="O57" s="3"/>
      <c r="P57" s="3"/>
      <c r="Q57" s="3"/>
      <c r="R57" s="62"/>
      <c r="S57" s="62"/>
      <c r="T57" s="62"/>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ht="15" x14ac:dyDescent="0.25">
      <c r="A58" s="3"/>
      <c r="B58" s="3"/>
      <c r="C58" s="3"/>
      <c r="D58" s="3"/>
      <c r="E58" s="3"/>
      <c r="F58" s="3"/>
      <c r="G58" s="3"/>
      <c r="H58" s="3"/>
      <c r="I58" s="3"/>
      <c r="J58" s="3"/>
      <c r="K58" s="3"/>
      <c r="L58" s="3"/>
      <c r="M58" s="3"/>
      <c r="N58" s="3"/>
      <c r="O58" s="3"/>
      <c r="P58" s="3"/>
      <c r="Q58" s="3"/>
      <c r="R58" s="62"/>
      <c r="S58" s="62"/>
      <c r="T58" s="62"/>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spans="1:57" ht="15" x14ac:dyDescent="0.25">
      <c r="A59" s="3"/>
      <c r="B59" s="3"/>
      <c r="C59" s="3"/>
      <c r="D59" s="3"/>
      <c r="E59" s="3"/>
      <c r="F59" s="3"/>
      <c r="G59" s="3"/>
      <c r="H59" s="3"/>
      <c r="I59" s="3"/>
      <c r="J59" s="3"/>
      <c r="K59" s="3"/>
      <c r="L59" s="3"/>
      <c r="M59" s="3"/>
      <c r="N59" s="3"/>
      <c r="O59" s="3"/>
      <c r="P59" s="3"/>
      <c r="Q59" s="3"/>
      <c r="R59" s="62"/>
      <c r="S59" s="62"/>
      <c r="T59" s="62"/>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spans="1:57" ht="15" x14ac:dyDescent="0.25">
      <c r="A60" s="3"/>
      <c r="B60" s="3"/>
      <c r="C60" s="3"/>
      <c r="D60" s="3"/>
      <c r="E60" s="3"/>
      <c r="F60" s="3"/>
      <c r="G60" s="3"/>
      <c r="H60" s="3"/>
      <c r="I60" s="3"/>
      <c r="J60" s="3"/>
      <c r="K60" s="3"/>
      <c r="L60" s="3"/>
      <c r="M60" s="3"/>
      <c r="N60" s="3"/>
      <c r="O60" s="3"/>
      <c r="P60" s="3"/>
      <c r="Q60" s="3"/>
      <c r="R60" s="62"/>
      <c r="S60" s="62"/>
      <c r="T60" s="62"/>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spans="1:57" ht="15" x14ac:dyDescent="0.25">
      <c r="A61" s="3"/>
      <c r="B61" s="3"/>
      <c r="C61" s="3"/>
      <c r="D61" s="3"/>
      <c r="E61" s="3"/>
      <c r="F61" s="3"/>
      <c r="G61" s="3"/>
      <c r="H61" s="3"/>
      <c r="I61" s="3"/>
      <c r="J61" s="3"/>
      <c r="K61" s="3"/>
      <c r="L61" s="3"/>
      <c r="M61" s="3"/>
      <c r="N61" s="3"/>
      <c r="O61" s="3"/>
      <c r="P61" s="3"/>
      <c r="Q61" s="3"/>
      <c r="R61" s="62"/>
      <c r="S61" s="62"/>
      <c r="T61" s="62"/>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1:57" ht="15" x14ac:dyDescent="0.25">
      <c r="A62" s="3"/>
      <c r="B62" s="3"/>
      <c r="C62" s="3"/>
      <c r="D62" s="3"/>
      <c r="E62" s="3"/>
      <c r="F62" s="3"/>
      <c r="G62" s="3"/>
      <c r="H62" s="3"/>
      <c r="I62" s="3"/>
      <c r="J62" s="3"/>
      <c r="K62" s="3"/>
      <c r="L62" s="3"/>
      <c r="M62" s="3"/>
      <c r="N62" s="3"/>
      <c r="O62" s="3"/>
      <c r="P62" s="3"/>
      <c r="Q62" s="3"/>
      <c r="R62" s="62"/>
      <c r="S62" s="62"/>
      <c r="T62" s="62"/>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57" ht="15" x14ac:dyDescent="0.25">
      <c r="A63" s="3"/>
      <c r="B63" s="3"/>
      <c r="C63" s="3"/>
      <c r="D63" s="3"/>
      <c r="E63" s="3"/>
      <c r="F63" s="3"/>
      <c r="G63" s="3"/>
      <c r="H63" s="3"/>
      <c r="I63" s="3"/>
      <c r="J63" s="3"/>
      <c r="K63" s="3"/>
      <c r="L63" s="3"/>
      <c r="M63" s="3"/>
      <c r="N63" s="3"/>
      <c r="O63" s="3"/>
      <c r="P63" s="3"/>
      <c r="Q63" s="3"/>
      <c r="R63" s="62"/>
      <c r="S63" s="62"/>
      <c r="T63" s="62"/>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7" ht="15" x14ac:dyDescent="0.25">
      <c r="A64" s="3"/>
      <c r="B64" s="3"/>
      <c r="C64" s="3"/>
      <c r="D64" s="3"/>
      <c r="E64" s="3"/>
      <c r="F64" s="3"/>
      <c r="G64" s="3"/>
      <c r="H64" s="3"/>
      <c r="I64" s="3"/>
      <c r="J64" s="3"/>
      <c r="K64" s="3"/>
      <c r="L64" s="3"/>
      <c r="M64" s="3"/>
      <c r="N64" s="3"/>
      <c r="O64" s="3"/>
      <c r="P64" s="3"/>
      <c r="Q64" s="3"/>
      <c r="R64" s="62"/>
      <c r="S64" s="62"/>
      <c r="T64" s="62"/>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ht="15" x14ac:dyDescent="0.25">
      <c r="A65" s="3"/>
      <c r="B65" s="3"/>
      <c r="C65" s="3"/>
      <c r="D65" s="3"/>
      <c r="E65" s="3"/>
      <c r="F65" s="3"/>
      <c r="G65" s="3"/>
      <c r="H65" s="3"/>
      <c r="I65" s="3"/>
      <c r="J65" s="3"/>
      <c r="K65" s="3"/>
      <c r="L65" s="3"/>
      <c r="M65" s="3"/>
      <c r="N65" s="3"/>
      <c r="O65" s="3"/>
      <c r="P65" s="3"/>
      <c r="Q65" s="3"/>
      <c r="R65" s="62"/>
      <c r="S65" s="62"/>
      <c r="T65" s="62"/>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ht="15" x14ac:dyDescent="0.25">
      <c r="A66" s="3"/>
      <c r="B66" s="3"/>
      <c r="C66" s="3"/>
      <c r="D66" s="3"/>
      <c r="E66" s="3"/>
      <c r="F66" s="3"/>
      <c r="G66" s="3"/>
      <c r="H66" s="3"/>
      <c r="I66" s="3"/>
      <c r="J66" s="3"/>
      <c r="K66" s="3"/>
      <c r="L66" s="3"/>
      <c r="M66" s="3"/>
      <c r="N66" s="3"/>
      <c r="O66" s="3"/>
      <c r="P66" s="3"/>
      <c r="Q66" s="3"/>
      <c r="R66" s="62"/>
      <c r="S66" s="62"/>
      <c r="T66" s="62"/>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7" ht="15" x14ac:dyDescent="0.25">
      <c r="A67" s="3"/>
      <c r="B67" s="3"/>
      <c r="C67" s="3"/>
      <c r="D67" s="3"/>
      <c r="E67" s="3"/>
      <c r="F67" s="3"/>
      <c r="G67" s="3"/>
      <c r="H67" s="3"/>
      <c r="I67" s="3"/>
      <c r="J67" s="3"/>
      <c r="K67" s="3"/>
      <c r="L67" s="3"/>
      <c r="M67" s="3"/>
      <c r="N67" s="3"/>
      <c r="O67" s="3"/>
      <c r="P67" s="3"/>
      <c r="Q67" s="3"/>
      <c r="R67" s="62"/>
      <c r="S67" s="62"/>
      <c r="T67" s="62"/>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ht="15" x14ac:dyDescent="0.25">
      <c r="A68" s="3"/>
      <c r="B68" s="3"/>
      <c r="C68" s="3"/>
      <c r="D68" s="3"/>
      <c r="E68" s="3"/>
      <c r="F68" s="3"/>
      <c r="G68" s="3"/>
      <c r="H68" s="3"/>
      <c r="I68" s="3"/>
      <c r="J68" s="3"/>
      <c r="K68" s="3"/>
      <c r="L68" s="3"/>
      <c r="M68" s="3"/>
      <c r="N68" s="3"/>
      <c r="O68" s="3"/>
      <c r="P68" s="3"/>
      <c r="Q68" s="3"/>
      <c r="R68" s="62"/>
      <c r="S68" s="62"/>
      <c r="T68" s="62"/>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ht="15" x14ac:dyDescent="0.25">
      <c r="A69" s="3"/>
      <c r="B69" s="3"/>
      <c r="C69" s="3"/>
      <c r="D69" s="3"/>
      <c r="E69" s="3"/>
      <c r="F69" s="3"/>
      <c r="G69" s="3"/>
      <c r="H69" s="3"/>
      <c r="I69" s="3"/>
      <c r="J69" s="3"/>
      <c r="K69" s="3"/>
      <c r="L69" s="3"/>
      <c r="M69" s="3"/>
      <c r="N69" s="3"/>
      <c r="O69" s="3"/>
      <c r="P69" s="3"/>
      <c r="Q69" s="3"/>
      <c r="R69" s="62"/>
      <c r="S69" s="62"/>
      <c r="T69" s="62"/>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ht="15" x14ac:dyDescent="0.25">
      <c r="A70" s="3"/>
      <c r="B70" s="3"/>
      <c r="C70" s="3"/>
      <c r="D70" s="3"/>
      <c r="E70" s="3"/>
      <c r="F70" s="3"/>
      <c r="G70" s="3"/>
      <c r="H70" s="3"/>
      <c r="I70" s="3"/>
      <c r="J70" s="3"/>
      <c r="K70" s="3"/>
      <c r="L70" s="3"/>
      <c r="M70" s="3"/>
      <c r="N70" s="3"/>
      <c r="O70" s="3"/>
      <c r="P70" s="3"/>
      <c r="Q70" s="3"/>
      <c r="R70" s="62"/>
      <c r="S70" s="62"/>
      <c r="T70" s="62"/>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ht="15" x14ac:dyDescent="0.25">
      <c r="A71" s="3"/>
      <c r="B71" s="3"/>
      <c r="C71" s="3"/>
      <c r="D71" s="3"/>
      <c r="E71" s="3"/>
      <c r="F71" s="3"/>
      <c r="G71" s="3"/>
      <c r="H71" s="3"/>
      <c r="I71" s="3"/>
      <c r="J71" s="3"/>
      <c r="K71" s="3"/>
      <c r="L71" s="3"/>
      <c r="M71" s="3"/>
      <c r="N71" s="3"/>
      <c r="O71" s="3"/>
      <c r="P71" s="3"/>
      <c r="Q71" s="3"/>
      <c r="R71" s="62"/>
      <c r="S71" s="62"/>
      <c r="T71" s="62"/>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ht="15" x14ac:dyDescent="0.25">
      <c r="A72" s="3"/>
      <c r="B72" s="3"/>
      <c r="C72" s="3"/>
      <c r="D72" s="3"/>
      <c r="E72" s="3"/>
      <c r="F72" s="3"/>
      <c r="G72" s="3"/>
      <c r="H72" s="3"/>
      <c r="I72" s="3"/>
      <c r="J72" s="3"/>
      <c r="K72" s="3"/>
      <c r="L72" s="3"/>
      <c r="M72" s="3"/>
      <c r="N72" s="3"/>
      <c r="O72" s="3"/>
      <c r="P72" s="3"/>
      <c r="Q72" s="3"/>
      <c r="R72" s="62"/>
      <c r="S72" s="62"/>
      <c r="T72" s="62"/>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ht="15" x14ac:dyDescent="0.25">
      <c r="A73" s="3"/>
      <c r="B73" s="3"/>
      <c r="C73" s="3"/>
      <c r="D73" s="3"/>
      <c r="E73" s="3"/>
      <c r="F73" s="3"/>
      <c r="G73" s="3"/>
      <c r="H73" s="3"/>
      <c r="I73" s="3"/>
      <c r="J73" s="3"/>
      <c r="K73" s="3"/>
      <c r="L73" s="3"/>
      <c r="M73" s="3"/>
      <c r="N73" s="3"/>
      <c r="O73" s="3"/>
      <c r="P73" s="3"/>
      <c r="Q73" s="3"/>
      <c r="R73" s="62"/>
      <c r="S73" s="62"/>
      <c r="T73" s="62"/>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ht="15" x14ac:dyDescent="0.25">
      <c r="A74" s="3"/>
      <c r="B74" s="3"/>
      <c r="C74" s="3"/>
      <c r="D74" s="3"/>
      <c r="E74" s="3"/>
      <c r="F74" s="3"/>
      <c r="G74" s="3"/>
      <c r="H74" s="3"/>
      <c r="I74" s="3"/>
      <c r="J74" s="3"/>
      <c r="K74" s="3"/>
      <c r="L74" s="3"/>
      <c r="M74" s="3"/>
      <c r="N74" s="3"/>
      <c r="O74" s="3"/>
      <c r="P74" s="3"/>
      <c r="Q74" s="3"/>
      <c r="R74" s="62"/>
      <c r="S74" s="62"/>
      <c r="T74" s="62"/>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ht="15" x14ac:dyDescent="0.25">
      <c r="A75" s="3"/>
      <c r="B75" s="3"/>
      <c r="C75" s="3"/>
      <c r="D75" s="3"/>
      <c r="E75" s="3"/>
      <c r="F75" s="3"/>
      <c r="G75" s="3"/>
      <c r="H75" s="3"/>
      <c r="I75" s="3"/>
      <c r="J75" s="3"/>
      <c r="K75" s="3"/>
      <c r="L75" s="3"/>
      <c r="M75" s="3"/>
      <c r="N75" s="3"/>
      <c r="O75" s="3"/>
      <c r="P75" s="3"/>
      <c r="Q75" s="3"/>
      <c r="R75" s="62"/>
      <c r="S75" s="62"/>
      <c r="T75" s="62"/>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ht="15" x14ac:dyDescent="0.25">
      <c r="A76" s="3"/>
      <c r="B76" s="3"/>
      <c r="C76" s="3"/>
      <c r="D76" s="3"/>
      <c r="E76" s="3"/>
      <c r="F76" s="3"/>
      <c r="G76" s="3"/>
      <c r="H76" s="3"/>
      <c r="I76" s="3"/>
      <c r="J76" s="3"/>
      <c r="K76" s="3"/>
      <c r="L76" s="3"/>
      <c r="M76" s="3"/>
      <c r="N76" s="3"/>
      <c r="O76" s="3"/>
      <c r="P76" s="3"/>
      <c r="Q76" s="3"/>
      <c r="R76" s="62"/>
      <c r="S76" s="62"/>
      <c r="T76" s="62"/>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ht="15" x14ac:dyDescent="0.25">
      <c r="A77" s="3"/>
      <c r="B77" s="3"/>
      <c r="C77" s="3"/>
      <c r="D77" s="3"/>
      <c r="E77" s="3"/>
      <c r="F77" s="3"/>
      <c r="G77" s="3"/>
      <c r="H77" s="3"/>
      <c r="I77" s="3"/>
      <c r="J77" s="3"/>
      <c r="K77" s="3"/>
      <c r="L77" s="3"/>
      <c r="M77" s="3"/>
      <c r="N77" s="3"/>
      <c r="O77" s="3"/>
      <c r="P77" s="3"/>
      <c r="Q77" s="3"/>
      <c r="R77" s="62"/>
      <c r="S77" s="62"/>
      <c r="T77" s="62"/>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ht="15" x14ac:dyDescent="0.25">
      <c r="A78" s="3"/>
      <c r="B78" s="3"/>
      <c r="C78" s="3"/>
      <c r="D78" s="3"/>
      <c r="E78" s="3"/>
      <c r="F78" s="3"/>
      <c r="G78" s="3"/>
      <c r="H78" s="3"/>
      <c r="I78" s="3"/>
      <c r="J78" s="3"/>
      <c r="K78" s="3"/>
      <c r="L78" s="3"/>
      <c r="M78" s="3"/>
      <c r="N78" s="3"/>
      <c r="O78" s="3"/>
      <c r="P78" s="3"/>
      <c r="Q78" s="3"/>
      <c r="R78" s="62"/>
      <c r="S78" s="62"/>
      <c r="T78" s="62"/>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ht="15" x14ac:dyDescent="0.25">
      <c r="A79" s="3"/>
      <c r="B79" s="3"/>
      <c r="C79" s="3"/>
      <c r="D79" s="3"/>
      <c r="E79" s="3"/>
      <c r="F79" s="3"/>
      <c r="G79" s="3"/>
      <c r="H79" s="3"/>
      <c r="I79" s="3"/>
      <c r="J79" s="3"/>
      <c r="K79" s="3"/>
      <c r="L79" s="3"/>
      <c r="M79" s="3"/>
      <c r="N79" s="3"/>
      <c r="O79" s="3"/>
      <c r="P79" s="3"/>
      <c r="Q79" s="3"/>
      <c r="R79" s="62"/>
      <c r="S79" s="62"/>
      <c r="T79" s="62"/>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ht="15" x14ac:dyDescent="0.25">
      <c r="A80" s="3"/>
      <c r="B80" s="3"/>
      <c r="C80" s="3"/>
      <c r="D80" s="3"/>
      <c r="E80" s="3"/>
      <c r="F80" s="3"/>
      <c r="G80" s="3"/>
      <c r="H80" s="3"/>
      <c r="I80" s="3"/>
      <c r="J80" s="3"/>
      <c r="K80" s="3"/>
      <c r="L80" s="3"/>
      <c r="M80" s="3"/>
      <c r="N80" s="3"/>
      <c r="O80" s="3"/>
      <c r="P80" s="3"/>
      <c r="Q80" s="3"/>
      <c r="R80" s="62"/>
      <c r="S80" s="62"/>
      <c r="T80" s="62"/>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1:57" ht="15" x14ac:dyDescent="0.25">
      <c r="A81" s="3"/>
      <c r="B81" s="3"/>
      <c r="C81" s="3"/>
      <c r="D81" s="3"/>
      <c r="E81" s="3"/>
      <c r="F81" s="3"/>
      <c r="G81" s="3"/>
      <c r="H81" s="3"/>
      <c r="I81" s="3"/>
      <c r="J81" s="3"/>
      <c r="K81" s="3"/>
      <c r="L81" s="3"/>
      <c r="M81" s="3"/>
      <c r="N81" s="3"/>
      <c r="O81" s="3"/>
      <c r="P81" s="3"/>
      <c r="Q81" s="3"/>
      <c r="R81" s="62"/>
      <c r="S81" s="62"/>
      <c r="T81" s="62"/>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1:57" ht="15" x14ac:dyDescent="0.25">
      <c r="A82" s="3"/>
      <c r="B82" s="3"/>
      <c r="C82" s="3"/>
      <c r="D82" s="3"/>
      <c r="E82" s="3"/>
      <c r="F82" s="3"/>
      <c r="G82" s="3"/>
      <c r="H82" s="3"/>
      <c r="I82" s="3"/>
      <c r="J82" s="3"/>
      <c r="K82" s="3"/>
      <c r="L82" s="3"/>
      <c r="M82" s="3"/>
      <c r="N82" s="3"/>
      <c r="O82" s="3"/>
      <c r="P82" s="3"/>
      <c r="Q82" s="3"/>
      <c r="R82" s="62"/>
      <c r="S82" s="62"/>
      <c r="T82" s="62"/>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1:57" ht="15" x14ac:dyDescent="0.25">
      <c r="A83" s="3"/>
      <c r="B83" s="3"/>
      <c r="C83" s="3"/>
      <c r="D83" s="3"/>
      <c r="E83" s="3"/>
      <c r="F83" s="3"/>
      <c r="G83" s="3"/>
      <c r="H83" s="3"/>
      <c r="I83" s="3"/>
      <c r="J83" s="3"/>
      <c r="K83" s="3"/>
      <c r="L83" s="3"/>
      <c r="M83" s="3"/>
      <c r="N83" s="3"/>
      <c r="O83" s="3"/>
      <c r="P83" s="3"/>
      <c r="Q83" s="3"/>
      <c r="R83" s="62"/>
      <c r="S83" s="62"/>
      <c r="T83" s="62"/>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ht="15" x14ac:dyDescent="0.25">
      <c r="A84" s="3"/>
      <c r="B84" s="3"/>
      <c r="C84" s="3"/>
      <c r="D84" s="3"/>
      <c r="E84" s="3"/>
      <c r="F84" s="3"/>
      <c r="G84" s="3"/>
      <c r="H84" s="3"/>
      <c r="I84" s="3"/>
      <c r="J84" s="3"/>
      <c r="K84" s="3"/>
      <c r="L84" s="3"/>
      <c r="M84" s="3"/>
      <c r="N84" s="3"/>
      <c r="O84" s="3"/>
      <c r="P84" s="3"/>
      <c r="Q84" s="3"/>
      <c r="R84" s="62"/>
      <c r="S84" s="62"/>
      <c r="T84" s="62"/>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ht="15" x14ac:dyDescent="0.25">
      <c r="A85" s="3"/>
      <c r="B85" s="3"/>
      <c r="C85" s="3"/>
      <c r="D85" s="3"/>
      <c r="E85" s="3"/>
      <c r="F85" s="3"/>
      <c r="G85" s="3"/>
      <c r="H85" s="3"/>
      <c r="I85" s="3"/>
      <c r="J85" s="3"/>
      <c r="K85" s="3"/>
      <c r="L85" s="3"/>
      <c r="M85" s="3"/>
      <c r="N85" s="3"/>
      <c r="O85" s="3"/>
      <c r="P85" s="3"/>
      <c r="Q85" s="3"/>
      <c r="R85" s="62"/>
      <c r="S85" s="62"/>
      <c r="T85" s="62"/>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ht="15" x14ac:dyDescent="0.25">
      <c r="A86" s="3"/>
      <c r="B86" s="3"/>
      <c r="C86" s="3"/>
      <c r="D86" s="3"/>
      <c r="E86" s="3"/>
      <c r="F86" s="3"/>
      <c r="G86" s="3"/>
      <c r="H86" s="3"/>
      <c r="I86" s="3"/>
      <c r="J86" s="3"/>
      <c r="K86" s="3"/>
      <c r="L86" s="3"/>
      <c r="M86" s="3"/>
      <c r="N86" s="3"/>
      <c r="O86" s="3"/>
      <c r="P86" s="3"/>
      <c r="Q86" s="3"/>
      <c r="R86" s="62"/>
      <c r="S86" s="62"/>
      <c r="T86" s="62"/>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1:57" ht="15" x14ac:dyDescent="0.25">
      <c r="A87" s="3"/>
      <c r="B87" s="3"/>
      <c r="C87" s="3"/>
      <c r="D87" s="3"/>
      <c r="E87" s="3"/>
      <c r="F87" s="3"/>
      <c r="G87" s="3"/>
      <c r="H87" s="3"/>
      <c r="I87" s="3"/>
      <c r="J87" s="3"/>
      <c r="K87" s="3"/>
      <c r="L87" s="3"/>
      <c r="M87" s="3"/>
      <c r="N87" s="3"/>
      <c r="O87" s="3"/>
      <c r="P87" s="3"/>
      <c r="Q87" s="3"/>
      <c r="R87" s="62"/>
      <c r="S87" s="62"/>
      <c r="T87" s="62"/>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1:57" ht="15" x14ac:dyDescent="0.25">
      <c r="A88" s="3"/>
      <c r="B88" s="3"/>
      <c r="C88" s="3"/>
      <c r="D88" s="3"/>
      <c r="E88" s="3"/>
      <c r="F88" s="3"/>
      <c r="G88" s="3"/>
      <c r="H88" s="3"/>
      <c r="I88" s="3"/>
      <c r="J88" s="3"/>
      <c r="K88" s="3"/>
      <c r="L88" s="3"/>
      <c r="M88" s="3"/>
      <c r="N88" s="3"/>
      <c r="O88" s="3"/>
      <c r="P88" s="3"/>
      <c r="Q88" s="3"/>
      <c r="R88" s="62"/>
      <c r="S88" s="62"/>
      <c r="T88" s="62"/>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1:57" ht="15" x14ac:dyDescent="0.25">
      <c r="A89" s="3"/>
      <c r="B89" s="3"/>
      <c r="C89" s="3"/>
      <c r="D89" s="3"/>
      <c r="E89" s="3"/>
      <c r="F89" s="3"/>
      <c r="G89" s="3"/>
      <c r="H89" s="3"/>
      <c r="I89" s="3"/>
      <c r="J89" s="3"/>
      <c r="K89" s="3"/>
      <c r="L89" s="3"/>
      <c r="M89" s="3"/>
      <c r="N89" s="3"/>
      <c r="O89" s="3"/>
      <c r="P89" s="3"/>
      <c r="Q89" s="3"/>
      <c r="R89" s="62"/>
      <c r="S89" s="62"/>
      <c r="T89" s="62"/>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1:57" ht="15" x14ac:dyDescent="0.25">
      <c r="A90" s="3"/>
      <c r="B90" s="3"/>
      <c r="C90" s="3"/>
      <c r="D90" s="3"/>
      <c r="E90" s="3"/>
      <c r="F90" s="3"/>
      <c r="G90" s="3"/>
      <c r="H90" s="3"/>
      <c r="I90" s="3"/>
      <c r="J90" s="3"/>
      <c r="K90" s="3"/>
      <c r="L90" s="3"/>
      <c r="M90" s="3"/>
      <c r="N90" s="3"/>
      <c r="O90" s="3"/>
      <c r="P90" s="3"/>
      <c r="Q90" s="3"/>
      <c r="R90" s="62"/>
      <c r="S90" s="62"/>
      <c r="T90" s="62"/>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ht="15" x14ac:dyDescent="0.25">
      <c r="A91" s="3"/>
      <c r="B91" s="3"/>
      <c r="C91" s="3"/>
      <c r="D91" s="3"/>
      <c r="E91" s="3"/>
      <c r="F91" s="3"/>
      <c r="G91" s="3"/>
      <c r="H91" s="3"/>
      <c r="I91" s="3"/>
      <c r="J91" s="3"/>
      <c r="K91" s="3"/>
      <c r="L91" s="3"/>
      <c r="M91" s="3"/>
      <c r="N91" s="3"/>
      <c r="O91" s="3"/>
      <c r="P91" s="3"/>
      <c r="Q91" s="3"/>
      <c r="R91" s="62"/>
      <c r="S91" s="62"/>
      <c r="T91" s="62"/>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1:57" ht="15" x14ac:dyDescent="0.25">
      <c r="A92" s="3"/>
      <c r="B92" s="3"/>
      <c r="C92" s="3"/>
      <c r="D92" s="3"/>
      <c r="E92" s="3"/>
      <c r="F92" s="3"/>
      <c r="G92" s="3"/>
      <c r="H92" s="3"/>
      <c r="I92" s="3"/>
      <c r="J92" s="3"/>
      <c r="K92" s="3"/>
      <c r="L92" s="3"/>
      <c r="M92" s="3"/>
      <c r="N92" s="3"/>
      <c r="O92" s="3"/>
      <c r="P92" s="3"/>
      <c r="Q92" s="3"/>
      <c r="R92" s="62"/>
      <c r="S92" s="62"/>
      <c r="T92" s="62"/>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1:57" ht="15" x14ac:dyDescent="0.25">
      <c r="A93" s="3"/>
      <c r="B93" s="3"/>
      <c r="C93" s="3"/>
      <c r="D93" s="3"/>
      <c r="E93" s="3"/>
      <c r="F93" s="3"/>
      <c r="G93" s="3"/>
      <c r="H93" s="3"/>
      <c r="I93" s="3"/>
      <c r="J93" s="3"/>
      <c r="K93" s="3"/>
      <c r="L93" s="3"/>
      <c r="M93" s="3"/>
      <c r="N93" s="3"/>
      <c r="O93" s="3"/>
      <c r="P93" s="3"/>
      <c r="Q93" s="3"/>
      <c r="R93" s="62"/>
      <c r="S93" s="62"/>
      <c r="T93" s="62"/>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1:57" ht="15" x14ac:dyDescent="0.25">
      <c r="A94" s="3"/>
      <c r="B94" s="3"/>
      <c r="C94" s="3"/>
      <c r="D94" s="3"/>
      <c r="E94" s="3"/>
      <c r="F94" s="3"/>
      <c r="G94" s="3"/>
      <c r="H94" s="3"/>
      <c r="I94" s="3"/>
      <c r="J94" s="3"/>
      <c r="K94" s="3"/>
      <c r="L94" s="3"/>
      <c r="M94" s="3"/>
      <c r="N94" s="3"/>
      <c r="O94" s="3"/>
      <c r="P94" s="3"/>
      <c r="Q94" s="3"/>
      <c r="R94" s="62"/>
      <c r="S94" s="62"/>
      <c r="T94" s="62"/>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1:57" ht="15" x14ac:dyDescent="0.25">
      <c r="A95" s="3"/>
      <c r="B95" s="3"/>
      <c r="C95" s="3"/>
      <c r="D95" s="3"/>
      <c r="E95" s="3"/>
      <c r="F95" s="3"/>
      <c r="G95" s="3"/>
      <c r="H95" s="3"/>
      <c r="I95" s="3"/>
      <c r="J95" s="3"/>
      <c r="K95" s="3"/>
      <c r="L95" s="3"/>
      <c r="M95" s="3"/>
      <c r="N95" s="3"/>
      <c r="O95" s="3"/>
      <c r="P95" s="3"/>
      <c r="Q95" s="3"/>
      <c r="R95" s="62"/>
      <c r="S95" s="62"/>
      <c r="T95" s="62"/>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57" ht="15" x14ac:dyDescent="0.25">
      <c r="A96" s="3"/>
      <c r="B96" s="3"/>
      <c r="C96" s="3"/>
      <c r="D96" s="3"/>
      <c r="E96" s="3"/>
      <c r="F96" s="3"/>
      <c r="G96" s="3"/>
      <c r="H96" s="3"/>
      <c r="I96" s="3"/>
      <c r="J96" s="3"/>
      <c r="K96" s="3"/>
      <c r="L96" s="3"/>
      <c r="M96" s="3"/>
      <c r="N96" s="3"/>
      <c r="O96" s="3"/>
      <c r="P96" s="3"/>
      <c r="Q96" s="3"/>
      <c r="R96" s="62"/>
      <c r="S96" s="62"/>
      <c r="T96" s="62"/>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ht="15" x14ac:dyDescent="0.25">
      <c r="A97" s="3"/>
      <c r="B97" s="3"/>
      <c r="C97" s="3"/>
      <c r="D97" s="3"/>
      <c r="E97" s="3"/>
      <c r="F97" s="3"/>
      <c r="G97" s="3"/>
      <c r="H97" s="3"/>
      <c r="I97" s="3"/>
      <c r="J97" s="3"/>
      <c r="K97" s="3"/>
      <c r="L97" s="3"/>
      <c r="M97" s="3"/>
      <c r="N97" s="3"/>
      <c r="O97" s="3"/>
      <c r="P97" s="3"/>
      <c r="Q97" s="3"/>
      <c r="R97" s="62"/>
      <c r="S97" s="62"/>
      <c r="T97" s="62"/>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ht="15" x14ac:dyDescent="0.25">
      <c r="A98" s="3"/>
      <c r="B98" s="3"/>
      <c r="C98" s="3"/>
      <c r="D98" s="3"/>
      <c r="E98" s="3"/>
      <c r="F98" s="3"/>
      <c r="G98" s="3"/>
      <c r="H98" s="3"/>
      <c r="I98" s="3"/>
      <c r="J98" s="3"/>
      <c r="K98" s="3"/>
      <c r="L98" s="3"/>
      <c r="M98" s="3"/>
      <c r="N98" s="3"/>
      <c r="O98" s="3"/>
      <c r="P98" s="3"/>
      <c r="Q98" s="3"/>
      <c r="R98" s="62"/>
      <c r="S98" s="62"/>
      <c r="T98" s="62"/>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1:57" ht="15" x14ac:dyDescent="0.25">
      <c r="A99" s="3"/>
      <c r="B99" s="3"/>
      <c r="C99" s="3"/>
      <c r="D99" s="3"/>
      <c r="E99" s="3"/>
      <c r="F99" s="3"/>
      <c r="G99" s="3"/>
      <c r="H99" s="3"/>
      <c r="I99" s="3"/>
      <c r="J99" s="3"/>
      <c r="K99" s="3"/>
      <c r="L99" s="3"/>
      <c r="M99" s="3"/>
      <c r="N99" s="3"/>
      <c r="O99" s="3"/>
      <c r="P99" s="3"/>
      <c r="Q99" s="3"/>
      <c r="R99" s="62"/>
      <c r="S99" s="62"/>
      <c r="T99" s="62"/>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1:57" ht="15" x14ac:dyDescent="0.25">
      <c r="A100" s="3"/>
      <c r="B100" s="3"/>
      <c r="C100" s="3"/>
      <c r="D100" s="3"/>
      <c r="E100" s="3"/>
      <c r="F100" s="3"/>
      <c r="G100" s="3"/>
      <c r="H100" s="3"/>
      <c r="I100" s="3"/>
      <c r="J100" s="3"/>
      <c r="K100" s="3"/>
      <c r="L100" s="3"/>
      <c r="M100" s="3"/>
      <c r="N100" s="3"/>
      <c r="O100" s="3"/>
      <c r="P100" s="3"/>
      <c r="Q100" s="3"/>
      <c r="R100" s="62"/>
      <c r="S100" s="62"/>
      <c r="T100" s="62"/>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1:57" ht="15" x14ac:dyDescent="0.25">
      <c r="A101" s="3"/>
      <c r="B101" s="3"/>
      <c r="C101" s="3"/>
      <c r="D101" s="3"/>
      <c r="E101" s="3"/>
      <c r="F101" s="3"/>
      <c r="G101" s="3"/>
      <c r="H101" s="3"/>
      <c r="I101" s="3"/>
      <c r="J101" s="3"/>
      <c r="K101" s="3"/>
      <c r="L101" s="3"/>
      <c r="M101" s="3"/>
      <c r="N101" s="3"/>
      <c r="O101" s="3"/>
      <c r="P101" s="3"/>
      <c r="Q101" s="3"/>
      <c r="R101" s="62"/>
      <c r="S101" s="62"/>
      <c r="T101" s="62"/>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1:57" ht="15" x14ac:dyDescent="0.25">
      <c r="A102" s="3"/>
      <c r="B102" s="3"/>
      <c r="C102" s="3"/>
      <c r="D102" s="3"/>
      <c r="E102" s="3"/>
      <c r="F102" s="3"/>
      <c r="G102" s="3"/>
      <c r="H102" s="3"/>
      <c r="I102" s="3"/>
      <c r="J102" s="3"/>
      <c r="K102" s="3"/>
      <c r="L102" s="3"/>
      <c r="M102" s="3"/>
      <c r="N102" s="3"/>
      <c r="O102" s="3"/>
      <c r="P102" s="3"/>
      <c r="Q102" s="3"/>
      <c r="R102" s="62"/>
      <c r="S102" s="62"/>
      <c r="T102" s="62"/>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1:57" ht="15" x14ac:dyDescent="0.25">
      <c r="A103" s="3"/>
      <c r="B103" s="3"/>
      <c r="C103" s="3"/>
      <c r="D103" s="3"/>
      <c r="E103" s="3"/>
      <c r="F103" s="3"/>
      <c r="G103" s="3"/>
      <c r="H103" s="3"/>
      <c r="I103" s="3"/>
      <c r="J103" s="3"/>
      <c r="K103" s="3"/>
      <c r="L103" s="3"/>
      <c r="M103" s="3"/>
      <c r="N103" s="3"/>
      <c r="O103" s="3"/>
      <c r="P103" s="3"/>
      <c r="Q103" s="3"/>
      <c r="R103" s="62"/>
      <c r="S103" s="62"/>
      <c r="T103" s="62"/>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1:57" ht="15" x14ac:dyDescent="0.25">
      <c r="A104" s="3"/>
      <c r="B104" s="3"/>
      <c r="C104" s="3"/>
      <c r="D104" s="3"/>
      <c r="E104" s="3"/>
      <c r="F104" s="3"/>
      <c r="G104" s="3"/>
      <c r="H104" s="3"/>
      <c r="I104" s="3"/>
      <c r="J104" s="3"/>
      <c r="K104" s="3"/>
      <c r="L104" s="3"/>
      <c r="M104" s="3"/>
      <c r="N104" s="3"/>
      <c r="O104" s="3"/>
      <c r="P104" s="3"/>
      <c r="Q104" s="3"/>
      <c r="R104" s="62"/>
      <c r="S104" s="62"/>
      <c r="T104" s="62"/>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1:57" ht="15" x14ac:dyDescent="0.25">
      <c r="A105" s="3"/>
      <c r="B105" s="3"/>
      <c r="C105" s="3"/>
      <c r="D105" s="3"/>
      <c r="E105" s="3"/>
      <c r="F105" s="3"/>
      <c r="G105" s="3"/>
      <c r="H105" s="3"/>
      <c r="I105" s="3"/>
      <c r="J105" s="3"/>
      <c r="K105" s="3"/>
      <c r="L105" s="3"/>
      <c r="M105" s="3"/>
      <c r="N105" s="3"/>
      <c r="O105" s="3"/>
      <c r="P105" s="3"/>
      <c r="Q105" s="3"/>
      <c r="R105" s="62"/>
      <c r="S105" s="62"/>
      <c r="T105" s="62"/>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1:57" ht="15" x14ac:dyDescent="0.25">
      <c r="A106" s="3"/>
      <c r="B106" s="3"/>
      <c r="C106" s="3"/>
      <c r="D106" s="3"/>
      <c r="E106" s="3"/>
      <c r="F106" s="3"/>
      <c r="G106" s="3"/>
      <c r="H106" s="3"/>
      <c r="I106" s="3"/>
      <c r="J106" s="3"/>
      <c r="K106" s="3"/>
      <c r="L106" s="3"/>
      <c r="M106" s="3"/>
      <c r="N106" s="3"/>
      <c r="O106" s="3"/>
      <c r="P106" s="3"/>
      <c r="Q106" s="3"/>
      <c r="R106" s="62"/>
      <c r="S106" s="62"/>
      <c r="T106" s="62"/>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1:57" ht="15" x14ac:dyDescent="0.25">
      <c r="A107" s="3"/>
      <c r="B107" s="3"/>
      <c r="C107" s="3"/>
      <c r="D107" s="3"/>
      <c r="E107" s="3"/>
      <c r="F107" s="3"/>
      <c r="G107" s="3"/>
      <c r="H107" s="3"/>
      <c r="I107" s="3"/>
      <c r="J107" s="3"/>
      <c r="K107" s="3"/>
      <c r="L107" s="3"/>
      <c r="M107" s="3"/>
      <c r="N107" s="3"/>
      <c r="O107" s="3"/>
      <c r="P107" s="3"/>
      <c r="Q107" s="3"/>
      <c r="R107" s="62"/>
      <c r="S107" s="62"/>
      <c r="T107" s="62"/>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1:57" ht="15" x14ac:dyDescent="0.25">
      <c r="A108" s="3"/>
      <c r="B108" s="3"/>
      <c r="C108" s="3"/>
      <c r="D108" s="3"/>
      <c r="E108" s="3"/>
      <c r="F108" s="3"/>
      <c r="G108" s="3"/>
      <c r="H108" s="3"/>
      <c r="I108" s="3"/>
      <c r="J108" s="3"/>
      <c r="K108" s="3"/>
      <c r="L108" s="3"/>
      <c r="M108" s="3"/>
      <c r="N108" s="3"/>
      <c r="O108" s="3"/>
      <c r="P108" s="3"/>
      <c r="Q108" s="3"/>
      <c r="R108" s="62"/>
      <c r="S108" s="62"/>
      <c r="T108" s="62"/>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1:57" ht="15" x14ac:dyDescent="0.25">
      <c r="A109" s="3"/>
      <c r="B109" s="3"/>
      <c r="C109" s="3"/>
      <c r="D109" s="3"/>
      <c r="E109" s="3"/>
      <c r="F109" s="3"/>
      <c r="G109" s="3"/>
      <c r="H109" s="3"/>
      <c r="I109" s="3"/>
      <c r="J109" s="3"/>
      <c r="K109" s="3"/>
      <c r="L109" s="3"/>
      <c r="M109" s="3"/>
      <c r="N109" s="3"/>
      <c r="O109" s="3"/>
      <c r="P109" s="3"/>
      <c r="Q109" s="3"/>
      <c r="R109" s="62"/>
      <c r="S109" s="62"/>
      <c r="T109" s="62"/>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1:57" ht="15" x14ac:dyDescent="0.25">
      <c r="A110" s="3"/>
      <c r="B110" s="3"/>
      <c r="C110" s="3"/>
      <c r="D110" s="3"/>
      <c r="E110" s="3"/>
      <c r="F110" s="3"/>
      <c r="G110" s="3"/>
      <c r="H110" s="3"/>
      <c r="I110" s="3"/>
      <c r="J110" s="3"/>
      <c r="K110" s="3"/>
      <c r="L110" s="3"/>
      <c r="M110" s="3"/>
      <c r="N110" s="3"/>
      <c r="O110" s="3"/>
      <c r="P110" s="3"/>
      <c r="Q110" s="3"/>
      <c r="R110" s="62"/>
      <c r="S110" s="62"/>
      <c r="T110" s="62"/>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1:57" ht="15" x14ac:dyDescent="0.25">
      <c r="A111" s="3"/>
      <c r="B111" s="3"/>
      <c r="C111" s="3"/>
      <c r="D111" s="3"/>
      <c r="E111" s="3"/>
      <c r="F111" s="3"/>
      <c r="G111" s="3"/>
      <c r="H111" s="3"/>
      <c r="I111" s="3"/>
      <c r="J111" s="3"/>
      <c r="K111" s="3"/>
      <c r="L111" s="3"/>
      <c r="M111" s="3"/>
      <c r="N111" s="3"/>
      <c r="O111" s="3"/>
      <c r="P111" s="3"/>
      <c r="Q111" s="3"/>
      <c r="R111" s="62"/>
      <c r="S111" s="62"/>
      <c r="T111" s="62"/>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1:57" ht="15" x14ac:dyDescent="0.25">
      <c r="A112" s="3"/>
      <c r="B112" s="3"/>
      <c r="C112" s="3"/>
      <c r="D112" s="3"/>
      <c r="E112" s="3"/>
      <c r="F112" s="3"/>
      <c r="G112" s="3"/>
      <c r="H112" s="3"/>
      <c r="I112" s="3"/>
      <c r="J112" s="3"/>
      <c r="K112" s="3"/>
      <c r="L112" s="3"/>
      <c r="M112" s="3"/>
      <c r="N112" s="3"/>
      <c r="O112" s="3"/>
      <c r="P112" s="3"/>
      <c r="Q112" s="3"/>
      <c r="R112" s="62"/>
      <c r="S112" s="62"/>
      <c r="T112" s="62"/>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1:57" ht="15" x14ac:dyDescent="0.25">
      <c r="A113" s="3"/>
      <c r="B113" s="3"/>
      <c r="C113" s="3"/>
      <c r="D113" s="3"/>
      <c r="E113" s="3"/>
      <c r="F113" s="3"/>
      <c r="G113" s="3"/>
      <c r="H113" s="3"/>
      <c r="I113" s="3"/>
      <c r="J113" s="3"/>
      <c r="K113" s="3"/>
      <c r="L113" s="3"/>
      <c r="M113" s="3"/>
      <c r="N113" s="3"/>
      <c r="O113" s="3"/>
      <c r="P113" s="3"/>
      <c r="Q113" s="3"/>
      <c r="R113" s="62"/>
      <c r="S113" s="62"/>
      <c r="T113" s="62"/>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1:57" ht="15" x14ac:dyDescent="0.25">
      <c r="A114" s="3"/>
      <c r="B114" s="3"/>
      <c r="C114" s="3"/>
      <c r="D114" s="3"/>
      <c r="E114" s="3"/>
      <c r="F114" s="3"/>
      <c r="G114" s="3"/>
      <c r="H114" s="3"/>
      <c r="I114" s="3"/>
      <c r="J114" s="3"/>
      <c r="K114" s="3"/>
      <c r="L114" s="3"/>
      <c r="M114" s="3"/>
      <c r="N114" s="3"/>
      <c r="O114" s="3"/>
      <c r="P114" s="3"/>
      <c r="Q114" s="3"/>
      <c r="R114" s="62"/>
      <c r="S114" s="62"/>
      <c r="T114" s="62"/>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1:57" ht="15" x14ac:dyDescent="0.25">
      <c r="A115" s="3"/>
      <c r="B115" s="3"/>
      <c r="C115" s="3"/>
      <c r="D115" s="3"/>
      <c r="E115" s="3"/>
      <c r="F115" s="3"/>
      <c r="G115" s="3"/>
      <c r="H115" s="3"/>
      <c r="I115" s="3"/>
      <c r="J115" s="3"/>
      <c r="K115" s="3"/>
      <c r="L115" s="3"/>
      <c r="M115" s="3"/>
      <c r="N115" s="3"/>
      <c r="O115" s="3"/>
      <c r="P115" s="3"/>
      <c r="Q115" s="3"/>
      <c r="R115" s="62"/>
      <c r="S115" s="62"/>
      <c r="T115" s="62"/>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1:57" ht="15" x14ac:dyDescent="0.25">
      <c r="A116" s="3"/>
      <c r="B116" s="3"/>
      <c r="C116" s="3"/>
      <c r="D116" s="3"/>
      <c r="E116" s="3"/>
      <c r="F116" s="3"/>
      <c r="G116" s="3"/>
      <c r="H116" s="3"/>
      <c r="I116" s="3"/>
      <c r="J116" s="3"/>
      <c r="K116" s="3"/>
      <c r="L116" s="3"/>
      <c r="M116" s="3"/>
      <c r="N116" s="3"/>
      <c r="O116" s="3"/>
      <c r="P116" s="3"/>
      <c r="Q116" s="3"/>
      <c r="R116" s="62"/>
      <c r="S116" s="62"/>
      <c r="T116" s="62"/>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1:57" ht="15" x14ac:dyDescent="0.25">
      <c r="A117" s="3"/>
      <c r="B117" s="3"/>
      <c r="C117" s="3"/>
      <c r="D117" s="3"/>
      <c r="E117" s="3"/>
      <c r="F117" s="3"/>
      <c r="G117" s="3"/>
      <c r="H117" s="3"/>
      <c r="I117" s="3"/>
      <c r="J117" s="3"/>
      <c r="K117" s="3"/>
      <c r="L117" s="3"/>
      <c r="M117" s="3"/>
      <c r="N117" s="3"/>
      <c r="O117" s="3"/>
      <c r="P117" s="3"/>
      <c r="Q117" s="3"/>
      <c r="R117" s="62"/>
      <c r="S117" s="62"/>
      <c r="T117" s="62"/>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1:57" ht="15" x14ac:dyDescent="0.25">
      <c r="A118" s="3"/>
      <c r="B118" s="3"/>
      <c r="C118" s="3"/>
      <c r="D118" s="3"/>
      <c r="E118" s="3"/>
      <c r="F118" s="3"/>
      <c r="G118" s="3"/>
      <c r="H118" s="3"/>
      <c r="I118" s="3"/>
      <c r="J118" s="3"/>
      <c r="K118" s="3"/>
      <c r="L118" s="3"/>
      <c r="M118" s="3"/>
      <c r="N118" s="3"/>
      <c r="O118" s="3"/>
      <c r="P118" s="3"/>
      <c r="Q118" s="3"/>
      <c r="R118" s="62"/>
      <c r="S118" s="62"/>
      <c r="T118" s="62"/>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1:57" ht="15" x14ac:dyDescent="0.25">
      <c r="A119" s="3"/>
      <c r="B119" s="3"/>
      <c r="C119" s="3"/>
      <c r="D119" s="3"/>
      <c r="E119" s="3"/>
      <c r="F119" s="3"/>
      <c r="G119" s="3"/>
      <c r="H119" s="3"/>
      <c r="I119" s="3"/>
      <c r="J119" s="3"/>
      <c r="K119" s="3"/>
      <c r="L119" s="3"/>
      <c r="M119" s="3"/>
      <c r="N119" s="3"/>
      <c r="O119" s="3"/>
      <c r="P119" s="3"/>
      <c r="Q119" s="3"/>
      <c r="R119" s="62"/>
      <c r="S119" s="62"/>
      <c r="T119" s="62"/>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1:57" ht="15" x14ac:dyDescent="0.25">
      <c r="A120" s="3"/>
      <c r="B120" s="3"/>
      <c r="C120" s="3"/>
      <c r="D120" s="3"/>
      <c r="E120" s="3"/>
      <c r="F120" s="3"/>
      <c r="G120" s="3"/>
      <c r="H120" s="3"/>
      <c r="I120" s="3"/>
      <c r="J120" s="3"/>
      <c r="K120" s="3"/>
      <c r="L120" s="3"/>
      <c r="M120" s="3"/>
      <c r="N120" s="3"/>
      <c r="O120" s="3"/>
      <c r="P120" s="3"/>
      <c r="Q120" s="3"/>
      <c r="R120" s="62"/>
      <c r="S120" s="62"/>
      <c r="T120" s="62"/>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1:57" ht="15" x14ac:dyDescent="0.25">
      <c r="A121" s="3"/>
      <c r="B121" s="3"/>
      <c r="C121" s="3"/>
      <c r="D121" s="3"/>
      <c r="E121" s="3"/>
      <c r="F121" s="3"/>
      <c r="G121" s="3"/>
      <c r="H121" s="3"/>
      <c r="I121" s="3"/>
      <c r="J121" s="3"/>
      <c r="K121" s="3"/>
      <c r="L121" s="3"/>
      <c r="M121" s="3"/>
      <c r="N121" s="3"/>
      <c r="O121" s="3"/>
      <c r="P121" s="3"/>
      <c r="Q121" s="3"/>
      <c r="R121" s="62"/>
      <c r="S121" s="62"/>
      <c r="T121" s="62"/>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1:57" ht="15" x14ac:dyDescent="0.25">
      <c r="A122" s="3"/>
      <c r="B122" s="3"/>
      <c r="C122" s="3"/>
      <c r="D122" s="3"/>
      <c r="E122" s="3"/>
      <c r="F122" s="3"/>
      <c r="G122" s="3"/>
      <c r="H122" s="3"/>
      <c r="I122" s="3"/>
      <c r="J122" s="3"/>
      <c r="K122" s="3"/>
      <c r="L122" s="3"/>
      <c r="M122" s="3"/>
      <c r="N122" s="3"/>
      <c r="O122" s="3"/>
      <c r="P122" s="3"/>
      <c r="Q122" s="3"/>
      <c r="R122" s="62"/>
      <c r="S122" s="62"/>
      <c r="T122" s="62"/>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1:57" ht="15" x14ac:dyDescent="0.25">
      <c r="A123" s="3"/>
      <c r="B123" s="3"/>
      <c r="C123" s="3"/>
      <c r="D123" s="3"/>
      <c r="E123" s="3"/>
      <c r="F123" s="3"/>
      <c r="G123" s="3"/>
      <c r="H123" s="3"/>
      <c r="I123" s="3"/>
      <c r="J123" s="3"/>
      <c r="K123" s="3"/>
      <c r="L123" s="3"/>
      <c r="M123" s="3"/>
      <c r="N123" s="3"/>
      <c r="O123" s="3"/>
      <c r="P123" s="3"/>
      <c r="Q123" s="3"/>
      <c r="R123" s="62"/>
      <c r="S123" s="62"/>
      <c r="T123" s="62"/>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1:57" ht="15" x14ac:dyDescent="0.25">
      <c r="A124" s="3"/>
      <c r="B124" s="3"/>
      <c r="C124" s="3"/>
      <c r="D124" s="3"/>
      <c r="E124" s="3"/>
      <c r="F124" s="3"/>
      <c r="G124" s="3"/>
      <c r="H124" s="3"/>
      <c r="I124" s="3"/>
      <c r="J124" s="3"/>
      <c r="K124" s="3"/>
      <c r="L124" s="3"/>
      <c r="M124" s="3"/>
      <c r="N124" s="3"/>
      <c r="O124" s="3"/>
      <c r="P124" s="3"/>
      <c r="Q124" s="3"/>
      <c r="R124" s="62"/>
      <c r="S124" s="62"/>
      <c r="T124" s="62"/>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1:57" ht="15" x14ac:dyDescent="0.25">
      <c r="A125" s="3"/>
      <c r="B125" s="3"/>
      <c r="C125" s="3"/>
      <c r="D125" s="3"/>
      <c r="E125" s="3"/>
      <c r="F125" s="3"/>
      <c r="G125" s="3"/>
      <c r="H125" s="3"/>
      <c r="I125" s="3"/>
      <c r="J125" s="3"/>
      <c r="K125" s="3"/>
      <c r="L125" s="3"/>
      <c r="M125" s="3"/>
      <c r="N125" s="3"/>
      <c r="O125" s="3"/>
      <c r="P125" s="3"/>
      <c r="Q125" s="3"/>
      <c r="R125" s="62"/>
      <c r="S125" s="62"/>
      <c r="T125" s="62"/>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1:57" ht="15" x14ac:dyDescent="0.25">
      <c r="A126" s="3"/>
      <c r="B126" s="3"/>
      <c r="C126" s="3"/>
      <c r="D126" s="3"/>
      <c r="E126" s="3"/>
      <c r="F126" s="3"/>
      <c r="G126" s="3"/>
      <c r="H126" s="3"/>
      <c r="I126" s="3"/>
      <c r="J126" s="3"/>
      <c r="K126" s="3"/>
      <c r="L126" s="3"/>
      <c r="M126" s="3"/>
      <c r="N126" s="3"/>
      <c r="O126" s="3"/>
      <c r="P126" s="3"/>
      <c r="Q126" s="3"/>
      <c r="R126" s="62"/>
      <c r="S126" s="62"/>
      <c r="T126" s="62"/>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1:57" ht="15" x14ac:dyDescent="0.25">
      <c r="A127" s="3"/>
      <c r="B127" s="3"/>
      <c r="C127" s="3"/>
      <c r="D127" s="3"/>
      <c r="E127" s="3"/>
      <c r="F127" s="3"/>
      <c r="G127" s="3"/>
      <c r="H127" s="3"/>
      <c r="I127" s="3"/>
      <c r="J127" s="3"/>
      <c r="K127" s="3"/>
      <c r="L127" s="3"/>
      <c r="M127" s="3"/>
      <c r="N127" s="3"/>
      <c r="O127" s="3"/>
      <c r="P127" s="3"/>
      <c r="Q127" s="3"/>
      <c r="R127" s="62"/>
      <c r="S127" s="62"/>
      <c r="T127" s="62"/>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1:57" ht="15" x14ac:dyDescent="0.25">
      <c r="A128" s="3"/>
      <c r="B128" s="3"/>
      <c r="C128" s="3"/>
      <c r="D128" s="3"/>
      <c r="E128" s="3"/>
      <c r="F128" s="3"/>
      <c r="G128" s="3"/>
      <c r="H128" s="3"/>
      <c r="I128" s="3"/>
      <c r="J128" s="3"/>
      <c r="K128" s="3"/>
      <c r="L128" s="3"/>
      <c r="M128" s="3"/>
      <c r="N128" s="3"/>
      <c r="O128" s="3"/>
      <c r="P128" s="3"/>
      <c r="Q128" s="3"/>
      <c r="R128" s="62"/>
      <c r="S128" s="62"/>
      <c r="T128" s="62"/>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1:57" ht="15" x14ac:dyDescent="0.25">
      <c r="A129" s="3"/>
      <c r="B129" s="3"/>
      <c r="C129" s="3"/>
      <c r="D129" s="3"/>
      <c r="E129" s="3"/>
      <c r="F129" s="3"/>
      <c r="G129" s="3"/>
      <c r="H129" s="3"/>
      <c r="I129" s="3"/>
      <c r="J129" s="3"/>
      <c r="K129" s="3"/>
      <c r="L129" s="3"/>
      <c r="M129" s="3"/>
      <c r="N129" s="3"/>
      <c r="O129" s="3"/>
      <c r="P129" s="3"/>
      <c r="Q129" s="3"/>
      <c r="R129" s="62"/>
      <c r="S129" s="62"/>
      <c r="T129" s="62"/>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1:57" ht="15" x14ac:dyDescent="0.25">
      <c r="A130" s="3"/>
      <c r="B130" s="3"/>
      <c r="C130" s="3"/>
      <c r="D130" s="3"/>
      <c r="E130" s="3"/>
      <c r="F130" s="3"/>
      <c r="G130" s="3"/>
      <c r="H130" s="3"/>
      <c r="I130" s="3"/>
      <c r="J130" s="3"/>
      <c r="K130" s="3"/>
      <c r="L130" s="3"/>
      <c r="M130" s="3"/>
      <c r="N130" s="3"/>
      <c r="O130" s="3"/>
      <c r="P130" s="3"/>
      <c r="Q130" s="3"/>
      <c r="R130" s="62"/>
      <c r="S130" s="62"/>
      <c r="T130" s="62"/>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1:57" ht="15" x14ac:dyDescent="0.25">
      <c r="A131" s="3"/>
      <c r="B131" s="3"/>
      <c r="C131" s="3"/>
      <c r="D131" s="3"/>
      <c r="E131" s="3"/>
      <c r="F131" s="3"/>
      <c r="G131" s="3"/>
      <c r="H131" s="3"/>
      <c r="I131" s="3"/>
      <c r="J131" s="3"/>
      <c r="K131" s="3"/>
      <c r="L131" s="3"/>
      <c r="M131" s="3"/>
      <c r="N131" s="3"/>
      <c r="O131" s="3"/>
      <c r="P131" s="3"/>
      <c r="Q131" s="3"/>
      <c r="R131" s="62"/>
      <c r="S131" s="62"/>
      <c r="T131" s="62"/>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1:57" ht="15" x14ac:dyDescent="0.25">
      <c r="A132" s="3"/>
      <c r="B132" s="3"/>
      <c r="C132" s="3"/>
      <c r="D132" s="3"/>
      <c r="E132" s="3"/>
      <c r="F132" s="3"/>
      <c r="G132" s="3"/>
      <c r="H132" s="3"/>
      <c r="I132" s="3"/>
      <c r="J132" s="3"/>
      <c r="K132" s="3"/>
      <c r="L132" s="3"/>
      <c r="M132" s="3"/>
      <c r="N132" s="3"/>
      <c r="O132" s="3"/>
      <c r="P132" s="3"/>
      <c r="Q132" s="3"/>
      <c r="R132" s="62"/>
      <c r="S132" s="62"/>
      <c r="T132" s="62"/>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1:57" ht="15" x14ac:dyDescent="0.25">
      <c r="A133" s="3"/>
      <c r="B133" s="3"/>
      <c r="C133" s="3"/>
      <c r="D133" s="3"/>
      <c r="E133" s="3"/>
      <c r="F133" s="3"/>
      <c r="G133" s="3"/>
      <c r="H133" s="3"/>
      <c r="I133" s="3"/>
      <c r="J133" s="3"/>
      <c r="K133" s="3"/>
      <c r="L133" s="3"/>
      <c r="M133" s="3"/>
      <c r="N133" s="3"/>
      <c r="O133" s="3"/>
      <c r="P133" s="3"/>
      <c r="Q133" s="3"/>
      <c r="R133" s="62"/>
      <c r="S133" s="62"/>
      <c r="T133" s="62"/>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1:57" ht="15" x14ac:dyDescent="0.25">
      <c r="A134" s="3"/>
      <c r="B134" s="3"/>
      <c r="C134" s="3"/>
      <c r="D134" s="3"/>
      <c r="E134" s="3"/>
      <c r="F134" s="3"/>
      <c r="G134" s="3"/>
      <c r="H134" s="3"/>
      <c r="I134" s="3"/>
      <c r="J134" s="3"/>
      <c r="K134" s="3"/>
      <c r="L134" s="3"/>
      <c r="M134" s="3"/>
      <c r="N134" s="3"/>
      <c r="O134" s="3"/>
      <c r="P134" s="3"/>
      <c r="Q134" s="3"/>
      <c r="R134" s="62"/>
      <c r="S134" s="62"/>
      <c r="T134" s="62"/>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57" ht="15" x14ac:dyDescent="0.25">
      <c r="A135" s="3"/>
      <c r="B135" s="3"/>
      <c r="C135" s="3"/>
      <c r="D135" s="3"/>
      <c r="E135" s="3"/>
      <c r="F135" s="3"/>
      <c r="G135" s="3"/>
      <c r="H135" s="3"/>
      <c r="I135" s="3"/>
      <c r="J135" s="3"/>
      <c r="K135" s="3"/>
      <c r="L135" s="3"/>
      <c r="M135" s="3"/>
      <c r="N135" s="3"/>
      <c r="O135" s="3"/>
      <c r="P135" s="3"/>
      <c r="Q135" s="3"/>
      <c r="R135" s="62"/>
      <c r="S135" s="62"/>
      <c r="T135" s="62"/>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1:57" ht="15" x14ac:dyDescent="0.25">
      <c r="A136" s="3"/>
      <c r="B136" s="3"/>
      <c r="C136" s="3"/>
      <c r="D136" s="3"/>
      <c r="E136" s="3"/>
      <c r="F136" s="3"/>
      <c r="G136" s="3"/>
      <c r="H136" s="3"/>
      <c r="I136" s="3"/>
      <c r="J136" s="3"/>
      <c r="K136" s="3"/>
      <c r="L136" s="3"/>
      <c r="M136" s="3"/>
      <c r="N136" s="3"/>
      <c r="O136" s="3"/>
      <c r="P136" s="3"/>
      <c r="Q136" s="3"/>
      <c r="R136" s="62"/>
      <c r="S136" s="62"/>
      <c r="T136" s="62"/>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1:57" ht="15" x14ac:dyDescent="0.25">
      <c r="A137" s="3"/>
      <c r="B137" s="3"/>
      <c r="C137" s="3"/>
      <c r="D137" s="3"/>
      <c r="E137" s="3"/>
      <c r="F137" s="3"/>
      <c r="G137" s="3"/>
      <c r="H137" s="3"/>
      <c r="I137" s="3"/>
      <c r="J137" s="3"/>
      <c r="K137" s="3"/>
      <c r="L137" s="3"/>
      <c r="M137" s="3"/>
      <c r="N137" s="3"/>
      <c r="O137" s="3"/>
      <c r="P137" s="3"/>
      <c r="Q137" s="3"/>
      <c r="R137" s="62"/>
      <c r="S137" s="62"/>
      <c r="T137" s="62"/>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1:57" ht="15" x14ac:dyDescent="0.25">
      <c r="A138" s="3"/>
      <c r="B138" s="3"/>
      <c r="C138" s="3"/>
      <c r="D138" s="3"/>
      <c r="E138" s="3"/>
      <c r="F138" s="3"/>
      <c r="G138" s="3"/>
      <c r="H138" s="3"/>
      <c r="I138" s="3"/>
      <c r="J138" s="3"/>
      <c r="K138" s="3"/>
      <c r="L138" s="3"/>
      <c r="M138" s="3"/>
      <c r="N138" s="3"/>
      <c r="O138" s="3"/>
      <c r="P138" s="3"/>
      <c r="Q138" s="3"/>
      <c r="R138" s="62"/>
      <c r="S138" s="62"/>
      <c r="T138" s="62"/>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1:57" ht="15" x14ac:dyDescent="0.25">
      <c r="A139" s="3"/>
      <c r="B139" s="3"/>
      <c r="C139" s="3"/>
      <c r="D139" s="3"/>
      <c r="E139" s="3"/>
      <c r="F139" s="3"/>
      <c r="G139" s="3"/>
      <c r="H139" s="3"/>
      <c r="I139" s="3"/>
      <c r="J139" s="3"/>
      <c r="K139" s="3"/>
      <c r="L139" s="3"/>
      <c r="M139" s="3"/>
      <c r="N139" s="3"/>
      <c r="O139" s="3"/>
      <c r="P139" s="3"/>
      <c r="Q139" s="3"/>
      <c r="R139" s="62"/>
      <c r="S139" s="62"/>
      <c r="T139" s="62"/>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1:57" ht="15" x14ac:dyDescent="0.25">
      <c r="A140" s="3"/>
      <c r="B140" s="3"/>
      <c r="C140" s="3"/>
      <c r="D140" s="3"/>
      <c r="E140" s="3"/>
      <c r="F140" s="3"/>
      <c r="G140" s="3"/>
      <c r="H140" s="3"/>
      <c r="I140" s="3"/>
      <c r="J140" s="3"/>
      <c r="K140" s="3"/>
      <c r="L140" s="3"/>
      <c r="M140" s="3"/>
      <c r="N140" s="3"/>
      <c r="O140" s="3"/>
      <c r="P140" s="3"/>
      <c r="Q140" s="3"/>
      <c r="R140" s="62"/>
      <c r="S140" s="62"/>
      <c r="T140" s="62"/>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1:57" ht="15" x14ac:dyDescent="0.25">
      <c r="A141" s="3"/>
      <c r="B141" s="3"/>
      <c r="C141" s="3"/>
      <c r="D141" s="3"/>
      <c r="E141" s="3"/>
      <c r="F141" s="3"/>
      <c r="G141" s="3"/>
      <c r="H141" s="3"/>
      <c r="I141" s="3"/>
      <c r="J141" s="3"/>
      <c r="K141" s="3"/>
      <c r="L141" s="3"/>
      <c r="M141" s="3"/>
      <c r="N141" s="3"/>
      <c r="O141" s="3"/>
      <c r="P141" s="3"/>
      <c r="Q141" s="3"/>
      <c r="R141" s="62"/>
      <c r="S141" s="62"/>
      <c r="T141" s="62"/>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1:57" ht="15" x14ac:dyDescent="0.25">
      <c r="A142" s="3"/>
      <c r="B142" s="3"/>
      <c r="C142" s="3"/>
      <c r="D142" s="3"/>
      <c r="E142" s="3"/>
      <c r="F142" s="3"/>
      <c r="G142" s="3"/>
      <c r="H142" s="3"/>
      <c r="I142" s="3"/>
      <c r="J142" s="3"/>
      <c r="K142" s="3"/>
      <c r="L142" s="3"/>
      <c r="M142" s="3"/>
      <c r="N142" s="3"/>
      <c r="O142" s="3"/>
      <c r="P142" s="3"/>
      <c r="Q142" s="3"/>
      <c r="R142" s="62"/>
      <c r="S142" s="62"/>
      <c r="T142" s="62"/>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1:57" ht="15" x14ac:dyDescent="0.25">
      <c r="A143" s="3"/>
      <c r="B143" s="3"/>
      <c r="C143" s="3"/>
      <c r="D143" s="3"/>
      <c r="E143" s="3"/>
      <c r="F143" s="3"/>
      <c r="G143" s="3"/>
      <c r="H143" s="3"/>
      <c r="I143" s="3"/>
      <c r="J143" s="3"/>
      <c r="K143" s="3"/>
      <c r="L143" s="3"/>
      <c r="M143" s="3"/>
      <c r="N143" s="3"/>
      <c r="O143" s="3"/>
      <c r="P143" s="3"/>
      <c r="Q143" s="3"/>
      <c r="R143" s="62"/>
      <c r="S143" s="62"/>
      <c r="T143" s="62"/>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1:57" ht="15" x14ac:dyDescent="0.25">
      <c r="A144" s="3"/>
      <c r="B144" s="3"/>
      <c r="C144" s="3"/>
      <c r="D144" s="3"/>
      <c r="E144" s="3"/>
      <c r="F144" s="3"/>
      <c r="G144" s="3"/>
      <c r="H144" s="3"/>
      <c r="I144" s="3"/>
      <c r="J144" s="3"/>
      <c r="K144" s="3"/>
      <c r="L144" s="3"/>
      <c r="M144" s="3"/>
      <c r="N144" s="3"/>
      <c r="O144" s="3"/>
      <c r="P144" s="3"/>
      <c r="Q144" s="3"/>
      <c r="R144" s="62"/>
      <c r="S144" s="62"/>
      <c r="T144" s="62"/>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1:57" ht="15" x14ac:dyDescent="0.25">
      <c r="A145" s="3"/>
      <c r="B145" s="3"/>
      <c r="C145" s="3"/>
      <c r="D145" s="3"/>
      <c r="E145" s="3"/>
      <c r="F145" s="3"/>
      <c r="G145" s="3"/>
      <c r="H145" s="3"/>
      <c r="I145" s="3"/>
      <c r="J145" s="3"/>
      <c r="K145" s="3"/>
      <c r="L145" s="3"/>
      <c r="M145" s="3"/>
      <c r="N145" s="3"/>
      <c r="O145" s="3"/>
      <c r="P145" s="3"/>
      <c r="Q145" s="3"/>
      <c r="R145" s="62"/>
      <c r="S145" s="62"/>
      <c r="T145" s="62"/>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1:57" ht="15" x14ac:dyDescent="0.25">
      <c r="A146" s="3"/>
      <c r="B146" s="3"/>
      <c r="C146" s="3"/>
      <c r="D146" s="3"/>
      <c r="E146" s="3"/>
      <c r="F146" s="3"/>
      <c r="G146" s="3"/>
      <c r="H146" s="3"/>
      <c r="I146" s="3"/>
      <c r="J146" s="3"/>
      <c r="K146" s="3"/>
      <c r="L146" s="3"/>
      <c r="M146" s="3"/>
      <c r="N146" s="3"/>
      <c r="O146" s="3"/>
      <c r="P146" s="3"/>
      <c r="Q146" s="3"/>
      <c r="R146" s="62"/>
      <c r="S146" s="62"/>
      <c r="T146" s="62"/>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1:57" ht="15" x14ac:dyDescent="0.25">
      <c r="A147" s="3"/>
      <c r="B147" s="3"/>
      <c r="C147" s="3"/>
      <c r="D147" s="3"/>
      <c r="E147" s="3"/>
      <c r="F147" s="3"/>
      <c r="G147" s="3"/>
      <c r="H147" s="3"/>
      <c r="I147" s="3"/>
      <c r="J147" s="3"/>
      <c r="K147" s="3"/>
      <c r="L147" s="3"/>
      <c r="M147" s="3"/>
      <c r="N147" s="3"/>
      <c r="O147" s="3"/>
      <c r="P147" s="3"/>
      <c r="Q147" s="3"/>
      <c r="R147" s="62"/>
      <c r="S147" s="62"/>
      <c r="T147" s="62"/>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1:57" ht="15" x14ac:dyDescent="0.25">
      <c r="A148" s="3"/>
      <c r="B148" s="3"/>
      <c r="C148" s="3"/>
      <c r="D148" s="3"/>
      <c r="E148" s="3"/>
      <c r="F148" s="3"/>
      <c r="G148" s="3"/>
      <c r="H148" s="3"/>
      <c r="I148" s="3"/>
      <c r="J148" s="3"/>
      <c r="K148" s="3"/>
      <c r="L148" s="3"/>
      <c r="M148" s="3"/>
      <c r="N148" s="3"/>
      <c r="O148" s="3"/>
      <c r="P148" s="3"/>
      <c r="Q148" s="3"/>
      <c r="R148" s="62"/>
      <c r="S148" s="62"/>
      <c r="T148" s="62"/>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1:57" ht="15" x14ac:dyDescent="0.25">
      <c r="A149" s="3"/>
      <c r="B149" s="3"/>
      <c r="C149" s="3"/>
      <c r="D149" s="3"/>
      <c r="E149" s="3"/>
      <c r="F149" s="3"/>
      <c r="G149" s="3"/>
      <c r="H149" s="3"/>
      <c r="I149" s="3"/>
      <c r="J149" s="3"/>
      <c r="K149" s="3"/>
      <c r="L149" s="3"/>
      <c r="M149" s="3"/>
      <c r="N149" s="3"/>
      <c r="O149" s="3"/>
      <c r="P149" s="3"/>
      <c r="Q149" s="3"/>
      <c r="R149" s="62"/>
      <c r="S149" s="62"/>
      <c r="T149" s="62"/>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1:57" ht="15" x14ac:dyDescent="0.25">
      <c r="A150" s="3"/>
      <c r="B150" s="3"/>
      <c r="C150" s="3"/>
      <c r="D150" s="3"/>
      <c r="E150" s="3"/>
      <c r="F150" s="3"/>
      <c r="G150" s="3"/>
      <c r="H150" s="3"/>
      <c r="I150" s="3"/>
      <c r="J150" s="3"/>
      <c r="K150" s="3"/>
      <c r="L150" s="3"/>
      <c r="M150" s="3"/>
      <c r="N150" s="3"/>
      <c r="O150" s="3"/>
      <c r="P150" s="3"/>
      <c r="Q150" s="3"/>
      <c r="R150" s="62"/>
      <c r="S150" s="62"/>
      <c r="T150" s="62"/>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1:57" ht="15" x14ac:dyDescent="0.25">
      <c r="A151" s="3"/>
      <c r="B151" s="3"/>
      <c r="C151" s="3"/>
      <c r="D151" s="3"/>
      <c r="E151" s="3"/>
      <c r="F151" s="3"/>
      <c r="G151" s="3"/>
      <c r="H151" s="3"/>
      <c r="I151" s="3"/>
      <c r="J151" s="3"/>
      <c r="K151" s="3"/>
      <c r="L151" s="3"/>
      <c r="M151" s="3"/>
      <c r="N151" s="3"/>
      <c r="O151" s="3"/>
      <c r="P151" s="3"/>
      <c r="Q151" s="3"/>
      <c r="R151" s="62"/>
      <c r="S151" s="62"/>
      <c r="T151" s="62"/>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1:57" ht="15" x14ac:dyDescent="0.25">
      <c r="A152" s="3"/>
      <c r="B152" s="3"/>
      <c r="C152" s="3"/>
      <c r="D152" s="3"/>
      <c r="E152" s="3"/>
      <c r="F152" s="3"/>
      <c r="G152" s="3"/>
      <c r="H152" s="3"/>
      <c r="I152" s="3"/>
      <c r="J152" s="3"/>
      <c r="K152" s="3"/>
      <c r="L152" s="3"/>
      <c r="M152" s="3"/>
      <c r="N152" s="3"/>
      <c r="O152" s="3"/>
      <c r="P152" s="3"/>
      <c r="Q152" s="3"/>
      <c r="R152" s="62"/>
      <c r="S152" s="62"/>
      <c r="T152" s="62"/>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1:57" ht="15" x14ac:dyDescent="0.25">
      <c r="A153" s="3"/>
      <c r="B153" s="3"/>
      <c r="C153" s="3"/>
      <c r="D153" s="3"/>
      <c r="E153" s="3"/>
      <c r="F153" s="3"/>
      <c r="G153" s="3"/>
      <c r="H153" s="3"/>
      <c r="I153" s="3"/>
      <c r="J153" s="3"/>
      <c r="K153" s="3"/>
      <c r="L153" s="3"/>
      <c r="M153" s="3"/>
      <c r="N153" s="3"/>
      <c r="O153" s="3"/>
      <c r="P153" s="3"/>
      <c r="Q153" s="3"/>
      <c r="R153" s="62"/>
      <c r="S153" s="62"/>
      <c r="T153" s="62"/>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1:57" ht="15" x14ac:dyDescent="0.25">
      <c r="A154" s="3"/>
      <c r="B154" s="3"/>
      <c r="C154" s="3"/>
      <c r="D154" s="3"/>
      <c r="E154" s="3"/>
      <c r="F154" s="3"/>
      <c r="G154" s="3"/>
      <c r="H154" s="3"/>
      <c r="I154" s="3"/>
      <c r="J154" s="3"/>
      <c r="K154" s="3"/>
      <c r="L154" s="3"/>
      <c r="M154" s="3"/>
      <c r="N154" s="3"/>
      <c r="O154" s="3"/>
      <c r="P154" s="3"/>
      <c r="Q154" s="3"/>
      <c r="R154" s="62"/>
      <c r="S154" s="62"/>
      <c r="T154" s="62"/>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1:57" ht="15" x14ac:dyDescent="0.25">
      <c r="A155" s="3"/>
      <c r="B155" s="3"/>
      <c r="C155" s="3"/>
      <c r="D155" s="3"/>
      <c r="E155" s="3"/>
      <c r="F155" s="3"/>
      <c r="G155" s="3"/>
      <c r="H155" s="3"/>
      <c r="I155" s="3"/>
      <c r="J155" s="3"/>
      <c r="K155" s="3"/>
      <c r="L155" s="3"/>
      <c r="M155" s="3"/>
      <c r="N155" s="3"/>
      <c r="O155" s="3"/>
      <c r="P155" s="3"/>
      <c r="Q155" s="3"/>
      <c r="R155" s="62"/>
      <c r="S155" s="62"/>
      <c r="T155" s="62"/>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1:57" ht="15" x14ac:dyDescent="0.25">
      <c r="A156" s="3"/>
      <c r="B156" s="3"/>
      <c r="C156" s="3"/>
      <c r="D156" s="3"/>
      <c r="E156" s="3"/>
      <c r="F156" s="3"/>
      <c r="G156" s="3"/>
      <c r="H156" s="3"/>
      <c r="I156" s="3"/>
      <c r="J156" s="3"/>
      <c r="K156" s="3"/>
      <c r="L156" s="3"/>
      <c r="M156" s="3"/>
      <c r="N156" s="3"/>
      <c r="O156" s="3"/>
      <c r="P156" s="3"/>
      <c r="Q156" s="3"/>
      <c r="R156" s="62"/>
      <c r="S156" s="62"/>
      <c r="T156" s="62"/>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1:57" ht="15" x14ac:dyDescent="0.25">
      <c r="A157" s="3"/>
      <c r="B157" s="3"/>
      <c r="C157" s="3"/>
      <c r="D157" s="3"/>
      <c r="E157" s="3"/>
      <c r="F157" s="3"/>
      <c r="G157" s="3"/>
      <c r="H157" s="3"/>
      <c r="I157" s="3"/>
      <c r="J157" s="3"/>
      <c r="K157" s="3"/>
      <c r="L157" s="3"/>
      <c r="M157" s="3"/>
      <c r="N157" s="3"/>
      <c r="O157" s="3"/>
      <c r="P157" s="3"/>
      <c r="Q157" s="3"/>
      <c r="R157" s="62"/>
      <c r="S157" s="62"/>
      <c r="T157" s="62"/>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1:57" ht="15" x14ac:dyDescent="0.25">
      <c r="A158" s="3"/>
      <c r="B158" s="3"/>
      <c r="C158" s="3"/>
      <c r="D158" s="3"/>
      <c r="E158" s="3"/>
      <c r="F158" s="3"/>
      <c r="G158" s="3"/>
      <c r="H158" s="3"/>
      <c r="I158" s="3"/>
      <c r="J158" s="3"/>
      <c r="K158" s="3"/>
      <c r="L158" s="3"/>
      <c r="M158" s="3"/>
      <c r="N158" s="3"/>
      <c r="O158" s="3"/>
      <c r="P158" s="3"/>
      <c r="Q158" s="3"/>
      <c r="R158" s="62"/>
      <c r="S158" s="62"/>
      <c r="T158" s="62"/>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1:57" ht="15" x14ac:dyDescent="0.25">
      <c r="A159" s="3"/>
      <c r="B159" s="3"/>
      <c r="C159" s="3"/>
      <c r="D159" s="3"/>
      <c r="E159" s="3"/>
      <c r="F159" s="3"/>
      <c r="G159" s="3"/>
      <c r="H159" s="3"/>
      <c r="I159" s="3"/>
      <c r="J159" s="3"/>
      <c r="K159" s="3"/>
      <c r="L159" s="3"/>
      <c r="M159" s="3"/>
      <c r="N159" s="3"/>
      <c r="O159" s="3"/>
      <c r="P159" s="3"/>
      <c r="Q159" s="3"/>
      <c r="R159" s="62"/>
      <c r="S159" s="62"/>
      <c r="T159" s="62"/>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1:57" ht="15" x14ac:dyDescent="0.25">
      <c r="A160" s="3"/>
      <c r="B160" s="3"/>
      <c r="C160" s="3"/>
      <c r="D160" s="3"/>
      <c r="E160" s="3"/>
      <c r="F160" s="3"/>
      <c r="G160" s="3"/>
      <c r="H160" s="3"/>
      <c r="I160" s="3"/>
      <c r="J160" s="3"/>
      <c r="K160" s="3"/>
      <c r="L160" s="3"/>
      <c r="M160" s="3"/>
      <c r="N160" s="3"/>
      <c r="O160" s="3"/>
      <c r="P160" s="3"/>
      <c r="Q160" s="3"/>
      <c r="R160" s="62"/>
      <c r="S160" s="62"/>
      <c r="T160" s="62"/>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1:57" ht="15" x14ac:dyDescent="0.25">
      <c r="A161" s="3"/>
      <c r="B161" s="3"/>
      <c r="C161" s="3"/>
      <c r="D161" s="3"/>
      <c r="E161" s="3"/>
      <c r="F161" s="3"/>
      <c r="G161" s="3"/>
      <c r="H161" s="3"/>
      <c r="I161" s="3"/>
      <c r="J161" s="3"/>
      <c r="K161" s="3"/>
      <c r="L161" s="3"/>
      <c r="M161" s="3"/>
      <c r="N161" s="3"/>
      <c r="O161" s="3"/>
      <c r="P161" s="3"/>
      <c r="Q161" s="3"/>
      <c r="R161" s="62"/>
      <c r="S161" s="62"/>
      <c r="T161" s="62"/>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1:57" ht="15" x14ac:dyDescent="0.25">
      <c r="A162" s="3"/>
      <c r="B162" s="3"/>
      <c r="C162" s="3"/>
      <c r="D162" s="3"/>
      <c r="E162" s="3"/>
      <c r="F162" s="3"/>
      <c r="G162" s="3"/>
      <c r="H162" s="3"/>
      <c r="I162" s="3"/>
      <c r="J162" s="3"/>
      <c r="K162" s="3"/>
      <c r="L162" s="3"/>
      <c r="M162" s="3"/>
      <c r="N162" s="3"/>
      <c r="O162" s="3"/>
      <c r="P162" s="3"/>
      <c r="Q162" s="3"/>
      <c r="R162" s="62"/>
      <c r="S162" s="62"/>
      <c r="T162" s="62"/>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1:57" ht="15" x14ac:dyDescent="0.25">
      <c r="A163" s="3"/>
      <c r="B163" s="3"/>
      <c r="C163" s="3"/>
      <c r="D163" s="3"/>
      <c r="E163" s="3"/>
      <c r="F163" s="3"/>
      <c r="G163" s="3"/>
      <c r="H163" s="3"/>
      <c r="I163" s="3"/>
      <c r="J163" s="3"/>
      <c r="K163" s="3"/>
      <c r="L163" s="3"/>
      <c r="M163" s="3"/>
      <c r="N163" s="3"/>
      <c r="O163" s="3"/>
      <c r="P163" s="3"/>
      <c r="Q163" s="3"/>
      <c r="R163" s="62"/>
      <c r="S163" s="62"/>
      <c r="T163" s="62"/>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1:57" ht="15" x14ac:dyDescent="0.25">
      <c r="A164" s="3"/>
      <c r="B164" s="3"/>
      <c r="C164" s="3"/>
      <c r="D164" s="3"/>
      <c r="E164" s="3"/>
      <c r="F164" s="3"/>
      <c r="G164" s="3"/>
      <c r="H164" s="3"/>
      <c r="I164" s="3"/>
      <c r="J164" s="3"/>
      <c r="K164" s="3"/>
      <c r="L164" s="3"/>
      <c r="M164" s="3"/>
      <c r="N164" s="3"/>
      <c r="O164" s="3"/>
      <c r="P164" s="3"/>
      <c r="Q164" s="3"/>
      <c r="R164" s="62"/>
      <c r="S164" s="62"/>
      <c r="T164" s="62"/>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1:57" ht="15" x14ac:dyDescent="0.25">
      <c r="A165" s="3"/>
      <c r="B165" s="3"/>
      <c r="C165" s="3"/>
      <c r="D165" s="3"/>
      <c r="E165" s="3"/>
      <c r="F165" s="3"/>
      <c r="G165" s="3"/>
      <c r="H165" s="3"/>
      <c r="I165" s="3"/>
      <c r="J165" s="3"/>
      <c r="K165" s="3"/>
      <c r="L165" s="3"/>
      <c r="M165" s="3"/>
      <c r="N165" s="3"/>
      <c r="O165" s="3"/>
      <c r="P165" s="3"/>
      <c r="Q165" s="3"/>
      <c r="R165" s="62"/>
      <c r="S165" s="62"/>
      <c r="T165" s="62"/>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1:57" ht="15" x14ac:dyDescent="0.25">
      <c r="A166" s="3"/>
      <c r="B166" s="3"/>
      <c r="C166" s="3"/>
      <c r="D166" s="3"/>
      <c r="E166" s="3"/>
      <c r="F166" s="3"/>
      <c r="G166" s="3"/>
      <c r="H166" s="3"/>
      <c r="I166" s="3"/>
      <c r="J166" s="3"/>
      <c r="K166" s="3"/>
      <c r="L166" s="3"/>
      <c r="M166" s="3"/>
      <c r="N166" s="3"/>
      <c r="O166" s="3"/>
      <c r="P166" s="3"/>
      <c r="Q166" s="3"/>
      <c r="R166" s="62"/>
      <c r="S166" s="62"/>
      <c r="T166" s="62"/>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1:57" ht="15" x14ac:dyDescent="0.25">
      <c r="A167" s="3"/>
      <c r="B167" s="3"/>
      <c r="C167" s="3"/>
      <c r="D167" s="3"/>
      <c r="E167" s="3"/>
      <c r="F167" s="3"/>
      <c r="G167" s="3"/>
      <c r="H167" s="3"/>
      <c r="I167" s="3"/>
      <c r="J167" s="3"/>
      <c r="K167" s="3"/>
      <c r="L167" s="3"/>
      <c r="M167" s="3"/>
      <c r="N167" s="3"/>
      <c r="O167" s="3"/>
      <c r="P167" s="3"/>
      <c r="Q167" s="3"/>
      <c r="R167" s="62"/>
      <c r="S167" s="62"/>
      <c r="T167" s="62"/>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1:57" ht="15" x14ac:dyDescent="0.25">
      <c r="A168" s="3"/>
      <c r="B168" s="3"/>
      <c r="C168" s="3"/>
      <c r="D168" s="3"/>
      <c r="E168" s="3"/>
      <c r="F168" s="3"/>
      <c r="G168" s="3"/>
      <c r="H168" s="3"/>
      <c r="I168" s="3"/>
      <c r="J168" s="3"/>
      <c r="K168" s="3"/>
      <c r="L168" s="3"/>
      <c r="M168" s="3"/>
      <c r="N168" s="3"/>
      <c r="O168" s="3"/>
      <c r="P168" s="3"/>
      <c r="Q168" s="3"/>
      <c r="R168" s="62"/>
      <c r="S168" s="62"/>
      <c r="T168" s="62"/>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1:57" ht="15" x14ac:dyDescent="0.25">
      <c r="A169" s="3"/>
      <c r="B169" s="3"/>
      <c r="C169" s="3"/>
      <c r="D169" s="3"/>
      <c r="E169" s="3"/>
      <c r="F169" s="3"/>
      <c r="G169" s="3"/>
      <c r="H169" s="3"/>
      <c r="I169" s="3"/>
      <c r="J169" s="3"/>
      <c r="K169" s="3"/>
      <c r="L169" s="3"/>
      <c r="M169" s="3"/>
      <c r="N169" s="3"/>
      <c r="O169" s="3"/>
      <c r="P169" s="3"/>
      <c r="Q169" s="3"/>
      <c r="R169" s="62"/>
      <c r="S169" s="62"/>
      <c r="T169" s="62"/>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1:57" ht="15" x14ac:dyDescent="0.25">
      <c r="A170" s="3"/>
      <c r="B170" s="3"/>
      <c r="C170" s="3"/>
      <c r="D170" s="3"/>
      <c r="E170" s="3"/>
      <c r="F170" s="3"/>
      <c r="G170" s="3"/>
      <c r="H170" s="3"/>
      <c r="I170" s="3"/>
      <c r="J170" s="3"/>
      <c r="K170" s="3"/>
      <c r="L170" s="3"/>
      <c r="M170" s="3"/>
      <c r="N170" s="3"/>
      <c r="O170" s="3"/>
      <c r="P170" s="3"/>
      <c r="Q170" s="3"/>
      <c r="R170" s="62"/>
      <c r="S170" s="62"/>
      <c r="T170" s="62"/>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1:57" ht="15" x14ac:dyDescent="0.25">
      <c r="A171" s="3"/>
      <c r="B171" s="3"/>
      <c r="C171" s="3"/>
      <c r="D171" s="3"/>
      <c r="E171" s="3"/>
      <c r="F171" s="3"/>
      <c r="G171" s="3"/>
      <c r="H171" s="3"/>
      <c r="I171" s="3"/>
      <c r="J171" s="3"/>
      <c r="K171" s="3"/>
      <c r="L171" s="3"/>
      <c r="M171" s="3"/>
      <c r="N171" s="3"/>
      <c r="O171" s="3"/>
      <c r="P171" s="3"/>
      <c r="Q171" s="3"/>
      <c r="R171" s="62"/>
      <c r="S171" s="62"/>
      <c r="T171" s="62"/>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1:57" ht="15" x14ac:dyDescent="0.25">
      <c r="A172" s="3"/>
      <c r="B172" s="3"/>
      <c r="C172" s="3"/>
      <c r="D172" s="3"/>
      <c r="E172" s="3"/>
      <c r="F172" s="3"/>
      <c r="G172" s="3"/>
      <c r="H172" s="3"/>
      <c r="I172" s="3"/>
      <c r="J172" s="3"/>
      <c r="K172" s="3"/>
      <c r="L172" s="3"/>
      <c r="M172" s="3"/>
      <c r="N172" s="3"/>
      <c r="O172" s="3"/>
      <c r="P172" s="3"/>
      <c r="Q172" s="3"/>
      <c r="R172" s="62"/>
      <c r="S172" s="62"/>
      <c r="T172" s="62"/>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1:57" ht="15" x14ac:dyDescent="0.25">
      <c r="A173" s="3"/>
      <c r="B173" s="3"/>
      <c r="C173" s="3"/>
      <c r="D173" s="3"/>
      <c r="E173" s="3"/>
      <c r="F173" s="3"/>
      <c r="G173" s="3"/>
      <c r="H173" s="3"/>
      <c r="I173" s="3"/>
      <c r="J173" s="3"/>
      <c r="K173" s="3"/>
      <c r="L173" s="3"/>
      <c r="M173" s="3"/>
      <c r="N173" s="3"/>
      <c r="O173" s="3"/>
      <c r="P173" s="3"/>
      <c r="Q173" s="3"/>
      <c r="R173" s="62"/>
      <c r="S173" s="62"/>
      <c r="T173" s="62"/>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1:57" ht="15" x14ac:dyDescent="0.25">
      <c r="A174" s="3"/>
      <c r="B174" s="3"/>
      <c r="C174" s="3"/>
      <c r="D174" s="3"/>
      <c r="E174" s="3"/>
      <c r="F174" s="3"/>
      <c r="G174" s="3"/>
      <c r="H174" s="3"/>
      <c r="I174" s="3"/>
      <c r="J174" s="3"/>
      <c r="K174" s="3"/>
      <c r="L174" s="3"/>
      <c r="M174" s="3"/>
      <c r="N174" s="3"/>
      <c r="O174" s="3"/>
      <c r="P174" s="3"/>
      <c r="Q174" s="3"/>
      <c r="R174" s="62"/>
      <c r="S174" s="62"/>
      <c r="T174" s="62"/>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1:57" ht="15" x14ac:dyDescent="0.25">
      <c r="A175" s="3"/>
      <c r="B175" s="3"/>
      <c r="C175" s="3"/>
      <c r="D175" s="3"/>
      <c r="E175" s="3"/>
      <c r="F175" s="3"/>
      <c r="G175" s="3"/>
      <c r="H175" s="3"/>
      <c r="I175" s="3"/>
      <c r="J175" s="3"/>
      <c r="K175" s="3"/>
      <c r="L175" s="3"/>
      <c r="M175" s="3"/>
      <c r="N175" s="3"/>
      <c r="O175" s="3"/>
      <c r="P175" s="3"/>
      <c r="Q175" s="3"/>
      <c r="R175" s="62"/>
      <c r="S175" s="62"/>
      <c r="T175" s="62"/>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1:57" ht="15" x14ac:dyDescent="0.25">
      <c r="A176" s="3"/>
      <c r="B176" s="3"/>
      <c r="C176" s="3"/>
      <c r="D176" s="3"/>
      <c r="E176" s="3"/>
      <c r="F176" s="3"/>
      <c r="G176" s="3"/>
      <c r="H176" s="3"/>
      <c r="I176" s="3"/>
      <c r="J176" s="3"/>
      <c r="K176" s="3"/>
      <c r="L176" s="3"/>
      <c r="M176" s="3"/>
      <c r="N176" s="3"/>
      <c r="O176" s="3"/>
      <c r="P176" s="3"/>
      <c r="Q176" s="3"/>
      <c r="R176" s="62"/>
      <c r="S176" s="62"/>
      <c r="T176" s="62"/>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1:57" ht="15" x14ac:dyDescent="0.25">
      <c r="A177" s="3"/>
      <c r="B177" s="3"/>
      <c r="C177" s="3"/>
      <c r="D177" s="3"/>
      <c r="E177" s="3"/>
      <c r="F177" s="3"/>
      <c r="G177" s="3"/>
      <c r="H177" s="3"/>
      <c r="I177" s="3"/>
      <c r="J177" s="3"/>
      <c r="K177" s="3"/>
      <c r="L177" s="3"/>
      <c r="M177" s="3"/>
      <c r="N177" s="3"/>
      <c r="O177" s="3"/>
      <c r="P177" s="3"/>
      <c r="Q177" s="3"/>
      <c r="R177" s="62"/>
      <c r="S177" s="62"/>
      <c r="T177" s="62"/>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1:57" ht="15" x14ac:dyDescent="0.25">
      <c r="A178" s="3"/>
      <c r="B178" s="3"/>
      <c r="C178" s="3"/>
      <c r="D178" s="3"/>
      <c r="E178" s="3"/>
      <c r="F178" s="3"/>
      <c r="G178" s="3"/>
      <c r="H178" s="3"/>
      <c r="I178" s="3"/>
      <c r="J178" s="3"/>
      <c r="K178" s="3"/>
      <c r="L178" s="3"/>
      <c r="M178" s="3"/>
      <c r="N178" s="3"/>
      <c r="O178" s="3"/>
      <c r="P178" s="3"/>
      <c r="Q178" s="3"/>
      <c r="R178" s="62"/>
      <c r="S178" s="62"/>
      <c r="T178" s="62"/>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1:57" ht="15" x14ac:dyDescent="0.25">
      <c r="A179" s="3"/>
      <c r="B179" s="3"/>
      <c r="C179" s="3"/>
      <c r="D179" s="3"/>
      <c r="E179" s="3"/>
      <c r="F179" s="3"/>
      <c r="G179" s="3"/>
      <c r="H179" s="3"/>
      <c r="I179" s="3"/>
      <c r="J179" s="3"/>
      <c r="K179" s="3"/>
      <c r="L179" s="3"/>
      <c r="M179" s="3"/>
      <c r="N179" s="3"/>
      <c r="O179" s="3"/>
      <c r="P179" s="3"/>
      <c r="Q179" s="3"/>
      <c r="R179" s="62"/>
      <c r="S179" s="62"/>
      <c r="T179" s="62"/>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1:57" ht="15" x14ac:dyDescent="0.25">
      <c r="A180" s="3"/>
      <c r="B180" s="3"/>
      <c r="C180" s="3"/>
      <c r="D180" s="3"/>
      <c r="E180" s="3"/>
      <c r="F180" s="3"/>
      <c r="G180" s="3"/>
      <c r="H180" s="3"/>
      <c r="I180" s="3"/>
      <c r="J180" s="3"/>
      <c r="K180" s="3"/>
      <c r="L180" s="3"/>
      <c r="M180" s="3"/>
      <c r="N180" s="3"/>
      <c r="O180" s="3"/>
      <c r="P180" s="3"/>
      <c r="Q180" s="3"/>
      <c r="R180" s="62"/>
      <c r="S180" s="62"/>
      <c r="T180" s="62"/>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1:57" ht="15" x14ac:dyDescent="0.25">
      <c r="A181" s="3"/>
      <c r="B181" s="3"/>
      <c r="C181" s="3"/>
      <c r="D181" s="3"/>
      <c r="E181" s="3"/>
      <c r="F181" s="3"/>
      <c r="G181" s="3"/>
      <c r="H181" s="3"/>
      <c r="I181" s="3"/>
      <c r="J181" s="3"/>
      <c r="K181" s="3"/>
      <c r="L181" s="3"/>
      <c r="M181" s="3"/>
      <c r="N181" s="3"/>
      <c r="O181" s="3"/>
      <c r="P181" s="3"/>
      <c r="Q181" s="3"/>
      <c r="R181" s="62"/>
      <c r="S181" s="62"/>
      <c r="T181" s="62"/>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1:57" ht="15" x14ac:dyDescent="0.25">
      <c r="A182" s="3"/>
      <c r="B182" s="3"/>
      <c r="C182" s="3"/>
      <c r="D182" s="3"/>
      <c r="E182" s="3"/>
      <c r="F182" s="3"/>
      <c r="G182" s="3"/>
      <c r="H182" s="3"/>
      <c r="I182" s="3"/>
      <c r="J182" s="3"/>
      <c r="K182" s="3"/>
      <c r="L182" s="3"/>
      <c r="M182" s="3"/>
      <c r="N182" s="3"/>
      <c r="O182" s="3"/>
      <c r="P182" s="3"/>
      <c r="Q182" s="3"/>
      <c r="R182" s="62"/>
      <c r="S182" s="62"/>
      <c r="T182" s="62"/>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row r="183" spans="1:57" ht="15" x14ac:dyDescent="0.25">
      <c r="A183" s="3"/>
      <c r="B183" s="3"/>
      <c r="C183" s="3"/>
      <c r="D183" s="3"/>
      <c r="E183" s="3"/>
      <c r="F183" s="3"/>
      <c r="G183" s="3"/>
      <c r="H183" s="3"/>
      <c r="I183" s="3"/>
      <c r="J183" s="3"/>
      <c r="K183" s="3"/>
      <c r="L183" s="3"/>
      <c r="M183" s="3"/>
      <c r="N183" s="3"/>
      <c r="O183" s="3"/>
      <c r="P183" s="3"/>
      <c r="Q183" s="3"/>
      <c r="R183" s="62"/>
      <c r="S183" s="62"/>
      <c r="T183" s="62"/>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row>
    <row r="184" spans="1:57" ht="15" x14ac:dyDescent="0.25">
      <c r="A184" s="3"/>
      <c r="B184" s="3"/>
      <c r="C184" s="3"/>
      <c r="D184" s="3"/>
      <c r="E184" s="3"/>
      <c r="F184" s="3"/>
      <c r="G184" s="3"/>
      <c r="H184" s="3"/>
      <c r="I184" s="3"/>
      <c r="J184" s="3"/>
      <c r="K184" s="3"/>
      <c r="L184" s="3"/>
      <c r="M184" s="3"/>
      <c r="N184" s="3"/>
      <c r="O184" s="3"/>
      <c r="P184" s="3"/>
      <c r="Q184" s="3"/>
      <c r="R184" s="62"/>
      <c r="S184" s="62"/>
      <c r="T184" s="62"/>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row>
    <row r="185" spans="1:57" ht="15" x14ac:dyDescent="0.25">
      <c r="A185" s="3"/>
      <c r="B185" s="3"/>
      <c r="C185" s="3"/>
      <c r="D185" s="3"/>
      <c r="E185" s="3"/>
      <c r="F185" s="3"/>
      <c r="G185" s="3"/>
      <c r="H185" s="3"/>
      <c r="I185" s="3"/>
      <c r="J185" s="3"/>
      <c r="K185" s="3"/>
      <c r="L185" s="3"/>
      <c r="M185" s="3"/>
      <c r="N185" s="3"/>
      <c r="O185" s="3"/>
      <c r="P185" s="3"/>
      <c r="Q185" s="3"/>
      <c r="R185" s="62"/>
      <c r="S185" s="62"/>
      <c r="T185" s="62"/>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row>
    <row r="186" spans="1:57" ht="15" x14ac:dyDescent="0.25">
      <c r="A186" s="3"/>
      <c r="B186" s="3"/>
      <c r="C186" s="3"/>
      <c r="D186" s="3"/>
      <c r="E186" s="3"/>
      <c r="F186" s="3"/>
      <c r="G186" s="3"/>
      <c r="H186" s="3"/>
      <c r="I186" s="3"/>
      <c r="J186" s="3"/>
      <c r="K186" s="3"/>
      <c r="L186" s="3"/>
      <c r="M186" s="3"/>
      <c r="N186" s="3"/>
      <c r="O186" s="3"/>
      <c r="P186" s="3"/>
      <c r="Q186" s="3"/>
      <c r="R186" s="62"/>
      <c r="S186" s="62"/>
      <c r="T186" s="62"/>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row>
    <row r="187" spans="1:57" ht="15" x14ac:dyDescent="0.25">
      <c r="A187" s="3"/>
      <c r="B187" s="3"/>
      <c r="C187" s="3"/>
      <c r="D187" s="3"/>
      <c r="E187" s="3"/>
      <c r="F187" s="3"/>
      <c r="G187" s="3"/>
      <c r="H187" s="3"/>
      <c r="I187" s="3"/>
      <c r="J187" s="3"/>
      <c r="K187" s="3"/>
      <c r="L187" s="3"/>
      <c r="M187" s="3"/>
      <c r="N187" s="3"/>
      <c r="O187" s="3"/>
      <c r="P187" s="3"/>
      <c r="Q187" s="3"/>
      <c r="R187" s="62"/>
      <c r="S187" s="62"/>
      <c r="T187" s="62"/>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row>
    <row r="188" spans="1:57" ht="15" x14ac:dyDescent="0.25">
      <c r="A188" s="3"/>
      <c r="B188" s="3"/>
      <c r="C188" s="3"/>
      <c r="D188" s="3"/>
      <c r="E188" s="3"/>
      <c r="F188" s="3"/>
      <c r="G188" s="3"/>
      <c r="H188" s="3"/>
      <c r="I188" s="3"/>
      <c r="J188" s="3"/>
      <c r="K188" s="3"/>
      <c r="L188" s="3"/>
      <c r="M188" s="3"/>
      <c r="N188" s="3"/>
      <c r="O188" s="3"/>
      <c r="P188" s="3"/>
      <c r="Q188" s="3"/>
      <c r="R188" s="62"/>
      <c r="S188" s="62"/>
      <c r="T188" s="62"/>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row>
    <row r="189" spans="1:57" ht="15" x14ac:dyDescent="0.25">
      <c r="A189" s="3"/>
      <c r="B189" s="3"/>
      <c r="C189" s="3"/>
      <c r="D189" s="3"/>
      <c r="E189" s="3"/>
      <c r="F189" s="3"/>
      <c r="G189" s="3"/>
      <c r="H189" s="3"/>
      <c r="I189" s="3"/>
      <c r="J189" s="3"/>
      <c r="K189" s="3"/>
      <c r="L189" s="3"/>
      <c r="M189" s="3"/>
      <c r="N189" s="3"/>
      <c r="O189" s="3"/>
      <c r="P189" s="3"/>
      <c r="Q189" s="3"/>
      <c r="R189" s="62"/>
      <c r="S189" s="62"/>
      <c r="T189" s="62"/>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row>
    <row r="190" spans="1:57" ht="15" x14ac:dyDescent="0.25">
      <c r="A190" s="3"/>
      <c r="B190" s="3"/>
      <c r="C190" s="3"/>
      <c r="D190" s="3"/>
      <c r="E190" s="3"/>
      <c r="F190" s="3"/>
      <c r="G190" s="3"/>
      <c r="H190" s="3"/>
      <c r="I190" s="3"/>
      <c r="J190" s="3"/>
      <c r="K190" s="3"/>
      <c r="L190" s="3"/>
      <c r="M190" s="3"/>
      <c r="N190" s="3"/>
      <c r="O190" s="3"/>
      <c r="P190" s="3"/>
      <c r="Q190" s="3"/>
      <c r="R190" s="62"/>
      <c r="S190" s="62"/>
      <c r="T190" s="62"/>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row>
    <row r="191" spans="1:57" ht="15" x14ac:dyDescent="0.25">
      <c r="A191" s="3"/>
      <c r="B191" s="3"/>
      <c r="C191" s="3"/>
      <c r="D191" s="3"/>
      <c r="E191" s="3"/>
      <c r="F191" s="3"/>
      <c r="G191" s="3"/>
      <c r="H191" s="3"/>
      <c r="I191" s="3"/>
      <c r="J191" s="3"/>
      <c r="K191" s="3"/>
      <c r="L191" s="3"/>
      <c r="M191" s="3"/>
      <c r="N191" s="3"/>
      <c r="O191" s="3"/>
      <c r="P191" s="3"/>
      <c r="Q191" s="3"/>
      <c r="R191" s="62"/>
      <c r="S191" s="62"/>
      <c r="T191" s="62"/>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row>
    <row r="192" spans="1:57" ht="15" x14ac:dyDescent="0.25">
      <c r="A192" s="3"/>
      <c r="B192" s="3"/>
      <c r="C192" s="3"/>
      <c r="D192" s="3"/>
      <c r="E192" s="3"/>
      <c r="F192" s="3"/>
      <c r="G192" s="3"/>
      <c r="H192" s="3"/>
      <c r="I192" s="3"/>
      <c r="J192" s="3"/>
      <c r="K192" s="3"/>
      <c r="L192" s="3"/>
      <c r="M192" s="3"/>
      <c r="N192" s="3"/>
      <c r="O192" s="3"/>
      <c r="P192" s="3"/>
      <c r="Q192" s="3"/>
      <c r="R192" s="62"/>
      <c r="S192" s="62"/>
      <c r="T192" s="62"/>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spans="1:57" ht="15" x14ac:dyDescent="0.25">
      <c r="A193" s="3"/>
      <c r="B193" s="3"/>
      <c r="C193" s="3"/>
      <c r="D193" s="3"/>
      <c r="E193" s="3"/>
      <c r="F193" s="3"/>
      <c r="G193" s="3"/>
      <c r="H193" s="3"/>
      <c r="I193" s="3"/>
      <c r="J193" s="3"/>
      <c r="K193" s="3"/>
      <c r="L193" s="3"/>
      <c r="M193" s="3"/>
      <c r="N193" s="3"/>
      <c r="O193" s="3"/>
      <c r="P193" s="3"/>
      <c r="Q193" s="3"/>
      <c r="R193" s="62"/>
      <c r="S193" s="62"/>
      <c r="T193" s="62"/>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row>
    <row r="194" spans="1:57" ht="15" x14ac:dyDescent="0.25">
      <c r="A194" s="3"/>
      <c r="B194" s="3"/>
      <c r="C194" s="3"/>
      <c r="D194" s="3"/>
      <c r="E194" s="3"/>
      <c r="F194" s="3"/>
      <c r="G194" s="3"/>
      <c r="H194" s="3"/>
      <c r="I194" s="3"/>
      <c r="J194" s="3"/>
      <c r="K194" s="3"/>
      <c r="L194" s="3"/>
      <c r="M194" s="3"/>
      <c r="N194" s="3"/>
      <c r="O194" s="3"/>
      <c r="P194" s="3"/>
      <c r="Q194" s="3"/>
      <c r="R194" s="62"/>
      <c r="S194" s="62"/>
      <c r="T194" s="62"/>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row>
    <row r="195" spans="1:57" ht="15" x14ac:dyDescent="0.25">
      <c r="A195" s="3"/>
      <c r="B195" s="3"/>
      <c r="C195" s="3"/>
      <c r="D195" s="3"/>
      <c r="E195" s="3"/>
      <c r="F195" s="3"/>
      <c r="G195" s="3"/>
      <c r="H195" s="3"/>
      <c r="I195" s="3"/>
      <c r="J195" s="3"/>
      <c r="K195" s="3"/>
      <c r="L195" s="3"/>
      <c r="M195" s="3"/>
      <c r="N195" s="3"/>
      <c r="O195" s="3"/>
      <c r="P195" s="3"/>
      <c r="Q195" s="3"/>
      <c r="R195" s="62"/>
      <c r="S195" s="62"/>
      <c r="T195" s="62"/>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15" x14ac:dyDescent="0.25">
      <c r="A196" s="3"/>
      <c r="B196" s="3"/>
      <c r="C196" s="3"/>
      <c r="D196" s="3"/>
      <c r="E196" s="3"/>
      <c r="F196" s="3"/>
      <c r="G196" s="3"/>
      <c r="H196" s="3"/>
      <c r="I196" s="3"/>
      <c r="J196" s="3"/>
      <c r="K196" s="3"/>
      <c r="L196" s="3"/>
      <c r="M196" s="3"/>
      <c r="N196" s="3"/>
      <c r="O196" s="3"/>
      <c r="P196" s="3"/>
      <c r="Q196" s="3"/>
      <c r="R196" s="62"/>
      <c r="S196" s="62"/>
      <c r="T196" s="62"/>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15" x14ac:dyDescent="0.25">
      <c r="A197" s="3"/>
      <c r="B197" s="3"/>
      <c r="C197" s="3"/>
      <c r="D197" s="3"/>
      <c r="E197" s="3"/>
      <c r="F197" s="3"/>
      <c r="G197" s="3"/>
      <c r="H197" s="3"/>
      <c r="I197" s="3"/>
      <c r="J197" s="3"/>
      <c r="K197" s="3"/>
      <c r="L197" s="3"/>
      <c r="M197" s="3"/>
      <c r="N197" s="3"/>
      <c r="O197" s="3"/>
      <c r="P197" s="3"/>
      <c r="Q197" s="3"/>
      <c r="R197" s="62"/>
      <c r="S197" s="62"/>
      <c r="T197" s="62"/>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15" x14ac:dyDescent="0.25">
      <c r="A198" s="3"/>
      <c r="B198" s="3"/>
      <c r="C198" s="3"/>
      <c r="D198" s="3"/>
      <c r="E198" s="3"/>
      <c r="F198" s="3"/>
      <c r="G198" s="3"/>
      <c r="H198" s="3"/>
      <c r="I198" s="3"/>
      <c r="J198" s="3"/>
      <c r="K198" s="3"/>
      <c r="L198" s="3"/>
      <c r="M198" s="3"/>
      <c r="N198" s="3"/>
      <c r="O198" s="3"/>
      <c r="P198" s="3"/>
      <c r="Q198" s="3"/>
      <c r="R198" s="62"/>
      <c r="S198" s="62"/>
      <c r="T198" s="62"/>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15" x14ac:dyDescent="0.25">
      <c r="A199" s="3"/>
      <c r="B199" s="3"/>
      <c r="C199" s="3"/>
      <c r="D199" s="3"/>
      <c r="E199" s="3"/>
      <c r="F199" s="3"/>
      <c r="G199" s="3"/>
      <c r="H199" s="3"/>
      <c r="I199" s="3"/>
      <c r="J199" s="3"/>
      <c r="K199" s="3"/>
      <c r="L199" s="3"/>
      <c r="M199" s="3"/>
      <c r="N199" s="3"/>
      <c r="O199" s="3"/>
      <c r="P199" s="3"/>
      <c r="Q199" s="3"/>
      <c r="R199" s="62"/>
      <c r="S199" s="62"/>
      <c r="T199" s="62"/>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spans="1:57" ht="15" x14ac:dyDescent="0.25">
      <c r="A200" s="3"/>
      <c r="B200" s="3"/>
      <c r="C200" s="3"/>
      <c r="D200" s="3"/>
      <c r="E200" s="3"/>
      <c r="F200" s="3"/>
      <c r="G200" s="3"/>
      <c r="H200" s="3"/>
      <c r="I200" s="3"/>
      <c r="J200" s="3"/>
      <c r="K200" s="3"/>
      <c r="L200" s="3"/>
      <c r="M200" s="3"/>
      <c r="N200" s="3"/>
      <c r="O200" s="3"/>
      <c r="P200" s="3"/>
      <c r="Q200" s="3"/>
      <c r="R200" s="62"/>
      <c r="S200" s="62"/>
      <c r="T200" s="62"/>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row>
    <row r="201" spans="1:57" ht="15" x14ac:dyDescent="0.25">
      <c r="A201" s="3"/>
      <c r="B201" s="3"/>
      <c r="C201" s="3"/>
      <c r="D201" s="3"/>
      <c r="E201" s="3"/>
      <c r="F201" s="3"/>
      <c r="G201" s="3"/>
      <c r="H201" s="3"/>
      <c r="I201" s="3"/>
      <c r="J201" s="3"/>
      <c r="K201" s="3"/>
      <c r="L201" s="3"/>
      <c r="M201" s="3"/>
      <c r="N201" s="3"/>
      <c r="O201" s="3"/>
      <c r="P201" s="3"/>
      <c r="Q201" s="3"/>
      <c r="R201" s="62"/>
      <c r="S201" s="62"/>
      <c r="T201" s="62"/>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row>
    <row r="202" spans="1:57" ht="15" x14ac:dyDescent="0.25">
      <c r="A202" s="3"/>
      <c r="B202" s="3"/>
      <c r="C202" s="3"/>
      <c r="D202" s="3"/>
      <c r="E202" s="3"/>
      <c r="F202" s="3"/>
      <c r="G202" s="3"/>
      <c r="H202" s="3"/>
      <c r="I202" s="3"/>
      <c r="J202" s="3"/>
      <c r="K202" s="3"/>
      <c r="L202" s="3"/>
      <c r="M202" s="3"/>
      <c r="N202" s="3"/>
      <c r="O202" s="3"/>
      <c r="P202" s="3"/>
      <c r="Q202" s="3"/>
      <c r="R202" s="62"/>
      <c r="S202" s="62"/>
      <c r="T202" s="62"/>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row>
    <row r="203" spans="1:57" ht="15" x14ac:dyDescent="0.25">
      <c r="A203" s="3"/>
      <c r="B203" s="3"/>
      <c r="C203" s="3"/>
      <c r="D203" s="3"/>
      <c r="E203" s="3"/>
      <c r="F203" s="3"/>
      <c r="G203" s="3"/>
      <c r="H203" s="3"/>
      <c r="I203" s="3"/>
      <c r="J203" s="3"/>
      <c r="K203" s="3"/>
      <c r="L203" s="3"/>
      <c r="M203" s="3"/>
      <c r="N203" s="3"/>
      <c r="O203" s="3"/>
      <c r="P203" s="3"/>
      <c r="Q203" s="3"/>
      <c r="R203" s="62"/>
      <c r="S203" s="62"/>
      <c r="T203" s="62"/>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row>
    <row r="204" spans="1:57" ht="15" x14ac:dyDescent="0.25">
      <c r="A204" s="3"/>
      <c r="B204" s="3"/>
      <c r="C204" s="3"/>
      <c r="D204" s="3"/>
      <c r="E204" s="3"/>
      <c r="F204" s="3"/>
      <c r="G204" s="3"/>
      <c r="H204" s="3"/>
      <c r="I204" s="3"/>
      <c r="J204" s="3"/>
      <c r="K204" s="3"/>
      <c r="L204" s="3"/>
      <c r="M204" s="3"/>
      <c r="N204" s="3"/>
      <c r="O204" s="3"/>
      <c r="P204" s="3"/>
      <c r="Q204" s="3"/>
      <c r="R204" s="62"/>
      <c r="S204" s="62"/>
      <c r="T204" s="62"/>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row>
    <row r="205" spans="1:57" ht="15" x14ac:dyDescent="0.25">
      <c r="A205" s="3"/>
      <c r="B205" s="3"/>
      <c r="C205" s="3"/>
      <c r="D205" s="3"/>
      <c r="E205" s="3"/>
      <c r="F205" s="3"/>
      <c r="G205" s="3"/>
      <c r="H205" s="3"/>
      <c r="I205" s="3"/>
      <c r="J205" s="3"/>
      <c r="K205" s="3"/>
      <c r="L205" s="3"/>
      <c r="M205" s="3"/>
      <c r="N205" s="3"/>
      <c r="O205" s="3"/>
      <c r="P205" s="3"/>
      <c r="Q205" s="3"/>
      <c r="R205" s="62"/>
      <c r="S205" s="62"/>
      <c r="T205" s="62"/>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row>
    <row r="206" spans="1:57" ht="15" x14ac:dyDescent="0.25">
      <c r="A206" s="3"/>
      <c r="B206" s="3"/>
      <c r="C206" s="3"/>
      <c r="D206" s="3"/>
      <c r="E206" s="3"/>
      <c r="F206" s="3"/>
      <c r="G206" s="3"/>
      <c r="H206" s="3"/>
      <c r="I206" s="3"/>
      <c r="J206" s="3"/>
      <c r="K206" s="3"/>
      <c r="L206" s="3"/>
      <c r="M206" s="3"/>
      <c r="N206" s="3"/>
      <c r="O206" s="3"/>
      <c r="P206" s="3"/>
      <c r="Q206" s="3"/>
      <c r="R206" s="62"/>
      <c r="S206" s="62"/>
      <c r="T206" s="62"/>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row>
    <row r="207" spans="1:57" ht="15" x14ac:dyDescent="0.25">
      <c r="A207" s="3"/>
      <c r="B207" s="3"/>
      <c r="C207" s="3"/>
      <c r="D207" s="3"/>
      <c r="E207" s="3"/>
      <c r="F207" s="3"/>
      <c r="G207" s="3"/>
      <c r="H207" s="3"/>
      <c r="I207" s="3"/>
      <c r="J207" s="3"/>
      <c r="K207" s="3"/>
      <c r="L207" s="3"/>
      <c r="M207" s="3"/>
      <c r="N207" s="3"/>
      <c r="O207" s="3"/>
      <c r="P207" s="3"/>
      <c r="Q207" s="3"/>
      <c r="R207" s="62"/>
      <c r="S207" s="62"/>
      <c r="T207" s="62"/>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row>
    <row r="208" spans="1:57" ht="15" x14ac:dyDescent="0.25">
      <c r="A208" s="3"/>
      <c r="B208" s="3"/>
      <c r="C208" s="3"/>
      <c r="D208" s="3"/>
      <c r="E208" s="3"/>
      <c r="F208" s="3"/>
      <c r="G208" s="3"/>
      <c r="H208" s="3"/>
      <c r="I208" s="3"/>
      <c r="J208" s="3"/>
      <c r="K208" s="3"/>
      <c r="L208" s="3"/>
      <c r="M208" s="3"/>
      <c r="N208" s="3"/>
      <c r="O208" s="3"/>
      <c r="P208" s="3"/>
      <c r="Q208" s="3"/>
      <c r="R208" s="62"/>
      <c r="S208" s="62"/>
      <c r="T208" s="62"/>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row>
    <row r="209" spans="1:57" ht="15" x14ac:dyDescent="0.25">
      <c r="A209" s="3"/>
      <c r="B209" s="3"/>
      <c r="C209" s="3"/>
      <c r="D209" s="3"/>
      <c r="E209" s="3"/>
      <c r="F209" s="3"/>
      <c r="G209" s="3"/>
      <c r="H209" s="3"/>
      <c r="I209" s="3"/>
      <c r="J209" s="3"/>
      <c r="K209" s="3"/>
      <c r="L209" s="3"/>
      <c r="M209" s="3"/>
      <c r="N209" s="3"/>
      <c r="O209" s="3"/>
      <c r="P209" s="3"/>
      <c r="Q209" s="3"/>
      <c r="R209" s="62"/>
      <c r="S209" s="62"/>
      <c r="T209" s="62"/>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row>
    <row r="210" spans="1:57" ht="15" x14ac:dyDescent="0.25">
      <c r="A210" s="3"/>
      <c r="B210" s="3"/>
      <c r="C210" s="3"/>
      <c r="D210" s="3"/>
      <c r="E210" s="3"/>
      <c r="F210" s="3"/>
      <c r="G210" s="3"/>
      <c r="H210" s="3"/>
      <c r="I210" s="3"/>
      <c r="J210" s="3"/>
      <c r="K210" s="3"/>
      <c r="L210" s="3"/>
      <c r="M210" s="3"/>
      <c r="N210" s="3"/>
      <c r="O210" s="3"/>
      <c r="P210" s="3"/>
      <c r="Q210" s="3"/>
      <c r="R210" s="62"/>
      <c r="S210" s="62"/>
      <c r="T210" s="62"/>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row>
    <row r="211" spans="1:57" ht="15" x14ac:dyDescent="0.25">
      <c r="A211" s="3"/>
      <c r="B211" s="3"/>
      <c r="C211" s="3"/>
      <c r="D211" s="3"/>
      <c r="E211" s="3"/>
      <c r="F211" s="3"/>
      <c r="G211" s="3"/>
      <c r="H211" s="3"/>
      <c r="I211" s="3"/>
      <c r="J211" s="3"/>
      <c r="K211" s="3"/>
      <c r="L211" s="3"/>
      <c r="M211" s="3"/>
      <c r="N211" s="3"/>
      <c r="O211" s="3"/>
      <c r="P211" s="3"/>
      <c r="Q211" s="3"/>
      <c r="R211" s="62"/>
      <c r="S211" s="62"/>
      <c r="T211" s="62"/>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row>
    <row r="212" spans="1:57" ht="15" x14ac:dyDescent="0.25">
      <c r="A212" s="3"/>
      <c r="B212" s="3"/>
      <c r="C212" s="3"/>
      <c r="D212" s="3"/>
      <c r="E212" s="3"/>
      <c r="F212" s="3"/>
      <c r="G212" s="3"/>
      <c r="H212" s="3"/>
      <c r="I212" s="3"/>
      <c r="J212" s="3"/>
      <c r="K212" s="3"/>
      <c r="L212" s="3"/>
      <c r="M212" s="3"/>
      <c r="N212" s="3"/>
      <c r="O212" s="3"/>
      <c r="P212" s="3"/>
      <c r="Q212" s="3"/>
      <c r="R212" s="62"/>
      <c r="S212" s="62"/>
      <c r="T212" s="62"/>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row>
    <row r="213" spans="1:57" ht="15" x14ac:dyDescent="0.25">
      <c r="A213" s="3"/>
      <c r="B213" s="3"/>
      <c r="C213" s="3"/>
      <c r="D213" s="3"/>
      <c r="E213" s="3"/>
      <c r="F213" s="3"/>
      <c r="G213" s="3"/>
      <c r="H213" s="3"/>
      <c r="I213" s="3"/>
      <c r="J213" s="3"/>
      <c r="K213" s="3"/>
      <c r="L213" s="3"/>
      <c r="M213" s="3"/>
      <c r="N213" s="3"/>
      <c r="O213" s="3"/>
      <c r="P213" s="3"/>
      <c r="Q213" s="3"/>
      <c r="R213" s="62"/>
      <c r="S213" s="62"/>
      <c r="T213" s="62"/>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row>
    <row r="214" spans="1:57" ht="15" x14ac:dyDescent="0.25">
      <c r="A214" s="3"/>
      <c r="B214" s="3"/>
      <c r="C214" s="3"/>
      <c r="D214" s="3"/>
      <c r="E214" s="3"/>
      <c r="F214" s="3"/>
      <c r="G214" s="3"/>
      <c r="H214" s="3"/>
      <c r="I214" s="3"/>
      <c r="J214" s="3"/>
      <c r="K214" s="3"/>
      <c r="L214" s="3"/>
      <c r="M214" s="3"/>
      <c r="N214" s="3"/>
      <c r="O214" s="3"/>
      <c r="P214" s="3"/>
      <c r="Q214" s="3"/>
      <c r="R214" s="62"/>
      <c r="S214" s="62"/>
      <c r="T214" s="62"/>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row>
    <row r="215" spans="1:57" ht="15" x14ac:dyDescent="0.25">
      <c r="A215" s="3"/>
      <c r="B215" s="3"/>
      <c r="C215" s="3"/>
      <c r="D215" s="3"/>
      <c r="E215" s="3"/>
      <c r="F215" s="3"/>
      <c r="G215" s="3"/>
      <c r="H215" s="3"/>
      <c r="I215" s="3"/>
      <c r="J215" s="3"/>
      <c r="K215" s="3"/>
      <c r="L215" s="3"/>
      <c r="M215" s="3"/>
      <c r="N215" s="3"/>
      <c r="O215" s="3"/>
      <c r="P215" s="3"/>
      <c r="Q215" s="3"/>
      <c r="R215" s="62"/>
      <c r="S215" s="62"/>
      <c r="T215" s="62"/>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row>
    <row r="216" spans="1:57" ht="15" x14ac:dyDescent="0.25">
      <c r="A216" s="3"/>
      <c r="B216" s="3"/>
      <c r="C216" s="3"/>
      <c r="D216" s="3"/>
      <c r="E216" s="3"/>
      <c r="F216" s="3"/>
      <c r="G216" s="3"/>
      <c r="H216" s="3"/>
      <c r="I216" s="3"/>
      <c r="J216" s="3"/>
      <c r="K216" s="3"/>
      <c r="L216" s="3"/>
      <c r="M216" s="3"/>
      <c r="N216" s="3"/>
      <c r="O216" s="3"/>
      <c r="P216" s="3"/>
      <c r="Q216" s="3"/>
      <c r="R216" s="62"/>
      <c r="S216" s="62"/>
      <c r="T216" s="62"/>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row>
    <row r="217" spans="1:57" ht="15" x14ac:dyDescent="0.25">
      <c r="A217" s="3"/>
      <c r="B217" s="3"/>
      <c r="C217" s="3"/>
      <c r="D217" s="3"/>
      <c r="E217" s="3"/>
      <c r="F217" s="3"/>
      <c r="G217" s="3"/>
      <c r="H217" s="3"/>
      <c r="I217" s="3"/>
      <c r="J217" s="3"/>
      <c r="K217" s="3"/>
      <c r="L217" s="3"/>
      <c r="M217" s="3"/>
      <c r="N217" s="3"/>
      <c r="O217" s="3"/>
      <c r="P217" s="3"/>
      <c r="Q217" s="3"/>
      <c r="R217" s="62"/>
      <c r="S217" s="62"/>
      <c r="T217" s="62"/>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row>
    <row r="218" spans="1:57" ht="15" x14ac:dyDescent="0.25">
      <c r="A218" s="3"/>
      <c r="B218" s="3"/>
      <c r="C218" s="3"/>
      <c r="D218" s="3"/>
      <c r="E218" s="3"/>
      <c r="F218" s="3"/>
      <c r="G218" s="3"/>
      <c r="H218" s="3"/>
      <c r="I218" s="3"/>
      <c r="J218" s="3"/>
      <c r="K218" s="3"/>
      <c r="L218" s="3"/>
      <c r="M218" s="3"/>
      <c r="N218" s="3"/>
      <c r="O218" s="3"/>
      <c r="P218" s="3"/>
      <c r="Q218" s="3"/>
      <c r="R218" s="62"/>
      <c r="S218" s="62"/>
      <c r="T218" s="62"/>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row>
    <row r="219" spans="1:57" ht="15" x14ac:dyDescent="0.25">
      <c r="A219" s="3"/>
      <c r="B219" s="3"/>
      <c r="C219" s="3"/>
      <c r="D219" s="3"/>
      <c r="E219" s="3"/>
      <c r="F219" s="3"/>
      <c r="G219" s="3"/>
      <c r="H219" s="3"/>
      <c r="I219" s="3"/>
      <c r="J219" s="3"/>
      <c r="K219" s="3"/>
      <c r="L219" s="3"/>
      <c r="M219" s="3"/>
      <c r="N219" s="3"/>
      <c r="O219" s="3"/>
      <c r="P219" s="3"/>
      <c r="Q219" s="3"/>
      <c r="R219" s="62"/>
      <c r="S219" s="62"/>
      <c r="T219" s="62"/>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spans="1:57" ht="15" x14ac:dyDescent="0.25">
      <c r="A220" s="3"/>
      <c r="B220" s="3"/>
      <c r="C220" s="3"/>
      <c r="D220" s="3"/>
      <c r="E220" s="3"/>
      <c r="F220" s="3"/>
      <c r="G220" s="3"/>
      <c r="H220" s="3"/>
      <c r="I220" s="3"/>
      <c r="J220" s="3"/>
      <c r="K220" s="3"/>
      <c r="L220" s="3"/>
      <c r="M220" s="3"/>
      <c r="N220" s="3"/>
      <c r="O220" s="3"/>
      <c r="P220" s="3"/>
      <c r="Q220" s="3"/>
      <c r="R220" s="62"/>
      <c r="S220" s="62"/>
      <c r="T220" s="62"/>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spans="1:57" ht="15" x14ac:dyDescent="0.25">
      <c r="A221" s="3"/>
      <c r="B221" s="3"/>
      <c r="C221" s="3"/>
      <c r="D221" s="3"/>
      <c r="E221" s="3"/>
      <c r="F221" s="3"/>
      <c r="G221" s="3"/>
      <c r="H221" s="3"/>
      <c r="I221" s="3"/>
      <c r="J221" s="3"/>
      <c r="K221" s="3"/>
      <c r="L221" s="3"/>
      <c r="M221" s="3"/>
      <c r="N221" s="3"/>
      <c r="O221" s="3"/>
      <c r="P221" s="3"/>
      <c r="Q221" s="3"/>
      <c r="R221" s="62"/>
      <c r="S221" s="62"/>
      <c r="T221" s="62"/>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spans="1:57" ht="15" x14ac:dyDescent="0.25">
      <c r="A222" s="3"/>
      <c r="B222" s="3"/>
      <c r="C222" s="3"/>
      <c r="D222" s="3"/>
      <c r="E222" s="3"/>
      <c r="F222" s="3"/>
      <c r="G222" s="3"/>
      <c r="H222" s="3"/>
      <c r="I222" s="3"/>
      <c r="J222" s="3"/>
      <c r="K222" s="3"/>
      <c r="L222" s="3"/>
      <c r="M222" s="3"/>
      <c r="N222" s="3"/>
      <c r="O222" s="3"/>
      <c r="P222" s="3"/>
      <c r="Q222" s="3"/>
      <c r="R222" s="62"/>
      <c r="S222" s="62"/>
      <c r="T222" s="62"/>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spans="1:57" ht="15" x14ac:dyDescent="0.25">
      <c r="A223" s="3"/>
      <c r="B223" s="3"/>
      <c r="C223" s="3"/>
      <c r="D223" s="3"/>
      <c r="E223" s="3"/>
      <c r="F223" s="3"/>
      <c r="G223" s="3"/>
      <c r="H223" s="3"/>
      <c r="I223" s="3"/>
      <c r="J223" s="3"/>
      <c r="K223" s="3"/>
      <c r="L223" s="3"/>
      <c r="M223" s="3"/>
      <c r="N223" s="3"/>
      <c r="O223" s="3"/>
      <c r="P223" s="3"/>
      <c r="Q223" s="3"/>
      <c r="R223" s="62"/>
      <c r="S223" s="62"/>
      <c r="T223" s="62"/>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spans="1:57" ht="15" x14ac:dyDescent="0.25">
      <c r="A224" s="3"/>
      <c r="B224" s="3"/>
      <c r="C224" s="3"/>
      <c r="D224" s="3"/>
      <c r="E224" s="3"/>
      <c r="F224" s="3"/>
      <c r="G224" s="3"/>
      <c r="H224" s="3"/>
      <c r="I224" s="3"/>
      <c r="J224" s="3"/>
      <c r="K224" s="3"/>
      <c r="L224" s="3"/>
      <c r="M224" s="3"/>
      <c r="N224" s="3"/>
      <c r="O224" s="3"/>
      <c r="P224" s="3"/>
      <c r="Q224" s="3"/>
      <c r="R224" s="62"/>
      <c r="S224" s="62"/>
      <c r="T224" s="62"/>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spans="1:57" ht="15" x14ac:dyDescent="0.25">
      <c r="A225" s="3"/>
      <c r="B225" s="3"/>
      <c r="C225" s="3"/>
      <c r="D225" s="3"/>
      <c r="E225" s="3"/>
      <c r="F225" s="3"/>
      <c r="G225" s="3"/>
      <c r="H225" s="3"/>
      <c r="I225" s="3"/>
      <c r="J225" s="3"/>
      <c r="K225" s="3"/>
      <c r="L225" s="3"/>
      <c r="M225" s="3"/>
      <c r="N225" s="3"/>
      <c r="O225" s="3"/>
      <c r="P225" s="3"/>
      <c r="Q225" s="3"/>
      <c r="R225" s="62"/>
      <c r="S225" s="62"/>
      <c r="T225" s="62"/>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spans="1:57" ht="15" x14ac:dyDescent="0.25">
      <c r="A226" s="3"/>
      <c r="B226" s="3"/>
      <c r="C226" s="3"/>
      <c r="D226" s="3"/>
      <c r="E226" s="3"/>
      <c r="F226" s="3"/>
      <c r="G226" s="3"/>
      <c r="H226" s="3"/>
      <c r="I226" s="3"/>
      <c r="J226" s="3"/>
      <c r="K226" s="3"/>
      <c r="L226" s="3"/>
      <c r="M226" s="3"/>
      <c r="N226" s="3"/>
      <c r="O226" s="3"/>
      <c r="P226" s="3"/>
      <c r="Q226" s="3"/>
      <c r="R226" s="62"/>
      <c r="S226" s="62"/>
      <c r="T226" s="62"/>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spans="1:57" ht="15" x14ac:dyDescent="0.25">
      <c r="A227" s="3"/>
      <c r="B227" s="3"/>
      <c r="C227" s="3"/>
      <c r="D227" s="3"/>
      <c r="E227" s="3"/>
      <c r="F227" s="3"/>
      <c r="G227" s="3"/>
      <c r="H227" s="3"/>
      <c r="I227" s="3"/>
      <c r="J227" s="3"/>
      <c r="K227" s="3"/>
      <c r="L227" s="3"/>
      <c r="M227" s="3"/>
      <c r="N227" s="3"/>
      <c r="O227" s="3"/>
      <c r="P227" s="3"/>
      <c r="Q227" s="3"/>
      <c r="R227" s="62"/>
      <c r="S227" s="62"/>
      <c r="T227" s="62"/>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spans="1:57" ht="15" x14ac:dyDescent="0.25">
      <c r="A228" s="3"/>
      <c r="B228" s="3"/>
      <c r="C228" s="3"/>
      <c r="D228" s="3"/>
      <c r="E228" s="3"/>
      <c r="F228" s="3"/>
      <c r="G228" s="3"/>
      <c r="H228" s="3"/>
      <c r="I228" s="3"/>
      <c r="J228" s="3"/>
      <c r="K228" s="3"/>
      <c r="L228" s="3"/>
      <c r="M228" s="3"/>
      <c r="N228" s="3"/>
      <c r="O228" s="3"/>
      <c r="P228" s="3"/>
      <c r="Q228" s="3"/>
      <c r="R228" s="62"/>
      <c r="S228" s="62"/>
      <c r="T228" s="62"/>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spans="1:57" ht="15" x14ac:dyDescent="0.25">
      <c r="A229" s="3"/>
      <c r="B229" s="3"/>
      <c r="C229" s="3"/>
      <c r="D229" s="3"/>
      <c r="E229" s="3"/>
      <c r="F229" s="3"/>
      <c r="G229" s="3"/>
      <c r="H229" s="3"/>
      <c r="I229" s="3"/>
      <c r="J229" s="3"/>
      <c r="K229" s="3"/>
      <c r="L229" s="3"/>
      <c r="M229" s="3"/>
      <c r="N229" s="3"/>
      <c r="O229" s="3"/>
      <c r="P229" s="3"/>
      <c r="Q229" s="3"/>
      <c r="R229" s="62"/>
      <c r="S229" s="62"/>
      <c r="T229" s="62"/>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spans="1:57" ht="15" x14ac:dyDescent="0.25">
      <c r="A230" s="3"/>
      <c r="B230" s="3"/>
      <c r="C230" s="3"/>
      <c r="D230" s="3"/>
      <c r="E230" s="3"/>
      <c r="F230" s="3"/>
      <c r="G230" s="3"/>
      <c r="H230" s="3"/>
      <c r="I230" s="3"/>
      <c r="J230" s="3"/>
      <c r="K230" s="3"/>
      <c r="L230" s="3"/>
      <c r="M230" s="3"/>
      <c r="N230" s="3"/>
      <c r="O230" s="3"/>
      <c r="P230" s="3"/>
      <c r="Q230" s="3"/>
      <c r="R230" s="62"/>
      <c r="S230" s="62"/>
      <c r="T230" s="62"/>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spans="1:57" ht="15" x14ac:dyDescent="0.25">
      <c r="A231" s="3"/>
      <c r="B231" s="3"/>
      <c r="C231" s="3"/>
      <c r="D231" s="3"/>
      <c r="E231" s="3"/>
      <c r="F231" s="3"/>
      <c r="G231" s="3"/>
      <c r="H231" s="3"/>
      <c r="I231" s="3"/>
      <c r="J231" s="3"/>
      <c r="K231" s="3"/>
      <c r="L231" s="3"/>
      <c r="M231" s="3"/>
      <c r="N231" s="3"/>
      <c r="O231" s="3"/>
      <c r="P231" s="3"/>
      <c r="Q231" s="3"/>
      <c r="R231" s="62"/>
      <c r="S231" s="62"/>
      <c r="T231" s="62"/>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spans="1:57" ht="15" x14ac:dyDescent="0.25">
      <c r="A232" s="3"/>
      <c r="B232" s="3"/>
      <c r="C232" s="3"/>
      <c r="D232" s="3"/>
      <c r="E232" s="3"/>
      <c r="F232" s="3"/>
      <c r="G232" s="3"/>
      <c r="H232" s="3"/>
      <c r="I232" s="3"/>
      <c r="J232" s="3"/>
      <c r="K232" s="3"/>
      <c r="L232" s="3"/>
      <c r="M232" s="3"/>
      <c r="N232" s="3"/>
      <c r="O232" s="3"/>
      <c r="P232" s="3"/>
      <c r="Q232" s="3"/>
      <c r="R232" s="62"/>
      <c r="S232" s="62"/>
      <c r="T232" s="62"/>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spans="1:57" ht="15" x14ac:dyDescent="0.25">
      <c r="A233" s="3"/>
      <c r="B233" s="3"/>
      <c r="C233" s="3"/>
      <c r="D233" s="3"/>
      <c r="E233" s="3"/>
      <c r="F233" s="3"/>
      <c r="G233" s="3"/>
      <c r="H233" s="3"/>
      <c r="I233" s="3"/>
      <c r="J233" s="3"/>
      <c r="K233" s="3"/>
      <c r="L233" s="3"/>
      <c r="M233" s="3"/>
      <c r="N233" s="3"/>
      <c r="O233" s="3"/>
      <c r="P233" s="3"/>
      <c r="Q233" s="3"/>
      <c r="R233" s="62"/>
      <c r="S233" s="62"/>
      <c r="T233" s="62"/>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spans="1:57" ht="15" x14ac:dyDescent="0.25">
      <c r="A234" s="3"/>
      <c r="B234" s="3"/>
      <c r="C234" s="3"/>
      <c r="D234" s="3"/>
      <c r="E234" s="3"/>
      <c r="F234" s="3"/>
      <c r="G234" s="3"/>
      <c r="H234" s="3"/>
      <c r="I234" s="3"/>
      <c r="J234" s="3"/>
      <c r="K234" s="3"/>
      <c r="L234" s="3"/>
      <c r="M234" s="3"/>
      <c r="N234" s="3"/>
      <c r="O234" s="3"/>
      <c r="P234" s="3"/>
      <c r="Q234" s="3"/>
      <c r="R234" s="62"/>
      <c r="S234" s="62"/>
      <c r="T234" s="62"/>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spans="1:57" ht="15" x14ac:dyDescent="0.25">
      <c r="A235" s="3"/>
      <c r="B235" s="3"/>
      <c r="C235" s="3"/>
      <c r="D235" s="3"/>
      <c r="E235" s="3"/>
      <c r="F235" s="3"/>
      <c r="G235" s="3"/>
      <c r="H235" s="3"/>
      <c r="I235" s="3"/>
      <c r="J235" s="3"/>
      <c r="K235" s="3"/>
      <c r="L235" s="3"/>
      <c r="M235" s="3"/>
      <c r="N235" s="3"/>
      <c r="O235" s="3"/>
      <c r="P235" s="3"/>
      <c r="Q235" s="3"/>
      <c r="R235" s="62"/>
      <c r="S235" s="62"/>
      <c r="T235" s="62"/>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spans="1:57" ht="15" x14ac:dyDescent="0.25">
      <c r="A236" s="3"/>
      <c r="B236" s="3"/>
      <c r="C236" s="3"/>
      <c r="D236" s="3"/>
      <c r="E236" s="3"/>
      <c r="F236" s="3"/>
      <c r="G236" s="3"/>
      <c r="H236" s="3"/>
      <c r="I236" s="3"/>
      <c r="J236" s="3"/>
      <c r="K236" s="3"/>
      <c r="L236" s="3"/>
      <c r="M236" s="3"/>
      <c r="N236" s="3"/>
      <c r="O236" s="3"/>
      <c r="P236" s="3"/>
      <c r="Q236" s="3"/>
      <c r="R236" s="62"/>
      <c r="S236" s="62"/>
      <c r="T236" s="62"/>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spans="1:57" ht="15" x14ac:dyDescent="0.25">
      <c r="A237" s="3"/>
      <c r="B237" s="3"/>
      <c r="C237" s="3"/>
      <c r="D237" s="3"/>
      <c r="E237" s="3"/>
      <c r="F237" s="3"/>
      <c r="G237" s="3"/>
      <c r="H237" s="3"/>
      <c r="I237" s="3"/>
      <c r="J237" s="3"/>
      <c r="K237" s="3"/>
      <c r="L237" s="3"/>
      <c r="M237" s="3"/>
      <c r="N237" s="3"/>
      <c r="O237" s="3"/>
      <c r="P237" s="3"/>
      <c r="Q237" s="3"/>
      <c r="R237" s="62"/>
      <c r="S237" s="62"/>
      <c r="T237" s="62"/>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spans="1:57" ht="15" x14ac:dyDescent="0.25">
      <c r="A238" s="3"/>
      <c r="B238" s="3"/>
      <c r="C238" s="3"/>
      <c r="D238" s="3"/>
      <c r="E238" s="3"/>
      <c r="F238" s="3"/>
      <c r="G238" s="3"/>
      <c r="H238" s="3"/>
      <c r="I238" s="3"/>
      <c r="J238" s="3"/>
      <c r="K238" s="3"/>
      <c r="L238" s="3"/>
      <c r="M238" s="3"/>
      <c r="N238" s="3"/>
      <c r="O238" s="3"/>
      <c r="P238" s="3"/>
      <c r="Q238" s="3"/>
      <c r="R238" s="62"/>
      <c r="S238" s="62"/>
      <c r="T238" s="62"/>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spans="1:57" ht="15" x14ac:dyDescent="0.25">
      <c r="A239" s="3"/>
      <c r="B239" s="3"/>
      <c r="C239" s="3"/>
      <c r="D239" s="3"/>
      <c r="E239" s="3"/>
      <c r="F239" s="3"/>
      <c r="G239" s="3"/>
      <c r="H239" s="3"/>
      <c r="I239" s="3"/>
      <c r="J239" s="3"/>
      <c r="K239" s="3"/>
      <c r="L239" s="3"/>
      <c r="M239" s="3"/>
      <c r="N239" s="3"/>
      <c r="O239" s="3"/>
      <c r="P239" s="3"/>
      <c r="Q239" s="3"/>
      <c r="R239" s="62"/>
      <c r="S239" s="62"/>
      <c r="T239" s="62"/>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spans="1:57" ht="15" x14ac:dyDescent="0.25">
      <c r="A240" s="3"/>
      <c r="B240" s="3"/>
      <c r="C240" s="3"/>
      <c r="D240" s="3"/>
      <c r="E240" s="3"/>
      <c r="F240" s="3"/>
      <c r="G240" s="3"/>
      <c r="H240" s="3"/>
      <c r="I240" s="3"/>
      <c r="J240" s="3"/>
      <c r="K240" s="3"/>
      <c r="L240" s="3"/>
      <c r="M240" s="3"/>
      <c r="N240" s="3"/>
      <c r="O240" s="3"/>
      <c r="P240" s="3"/>
      <c r="Q240" s="3"/>
      <c r="R240" s="62"/>
      <c r="S240" s="62"/>
      <c r="T240" s="62"/>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spans="1:57" ht="15" x14ac:dyDescent="0.25">
      <c r="A241" s="3"/>
      <c r="B241" s="3"/>
      <c r="C241" s="3"/>
      <c r="D241" s="3"/>
      <c r="E241" s="3"/>
      <c r="F241" s="3"/>
      <c r="G241" s="3"/>
      <c r="H241" s="3"/>
      <c r="I241" s="3"/>
      <c r="J241" s="3"/>
      <c r="K241" s="3"/>
      <c r="L241" s="3"/>
      <c r="M241" s="3"/>
      <c r="N241" s="3"/>
      <c r="O241" s="3"/>
      <c r="P241" s="3"/>
      <c r="Q241" s="3"/>
      <c r="R241" s="62"/>
      <c r="S241" s="62"/>
      <c r="T241" s="62"/>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spans="1:57" ht="15" x14ac:dyDescent="0.25">
      <c r="A242" s="3"/>
      <c r="B242" s="3"/>
      <c r="C242" s="3"/>
      <c r="D242" s="3"/>
      <c r="E242" s="3"/>
      <c r="F242" s="3"/>
      <c r="G242" s="3"/>
      <c r="H242" s="3"/>
      <c r="I242" s="3"/>
      <c r="J242" s="3"/>
      <c r="K242" s="3"/>
      <c r="L242" s="3"/>
      <c r="M242" s="3"/>
      <c r="N242" s="3"/>
      <c r="O242" s="3"/>
      <c r="P242" s="3"/>
      <c r="Q242" s="3"/>
      <c r="R242" s="62"/>
      <c r="S242" s="62"/>
      <c r="T242" s="62"/>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sheetData>
  <conditionalFormatting sqref="P13:R13 P15:P25">
    <cfRule type="cellIs" dxfId="13" priority="10" stopIfTrue="1" operator="between">
      <formula>0</formula>
      <formula>15</formula>
    </cfRule>
  </conditionalFormatting>
  <conditionalFormatting sqref="P13:R13 P15:P25">
    <cfRule type="cellIs" dxfId="12" priority="8" stopIfTrue="1" operator="between">
      <formula>31</formula>
      <formula>45</formula>
    </cfRule>
  </conditionalFormatting>
  <conditionalFormatting sqref="P13:R13 P15:P25">
    <cfRule type="cellIs" dxfId="11" priority="7" stopIfTrue="1" operator="between">
      <formula>46</formula>
      <formula>60</formula>
    </cfRule>
  </conditionalFormatting>
  <conditionalFormatting sqref="P13:R13 P15:P25">
    <cfRule type="cellIs" dxfId="10" priority="9" stopIfTrue="1" operator="between">
      <formula>16</formula>
      <formula>30</formula>
    </cfRule>
  </conditionalFormatting>
  <conditionalFormatting sqref="D16:O25">
    <cfRule type="cellIs" dxfId="9" priority="6" operator="notBetween">
      <formula>0</formula>
      <formula>5</formula>
    </cfRule>
  </conditionalFormatting>
  <pageMargins left="0.23622047244094491" right="0.23622047244094491" top="0.74803149606299213" bottom="1.1417322834645669" header="0.74803149606299213" footer="0.74803149606299213"/>
  <pageSetup paperSize="9" scale="43" orientation="landscape" r:id="rId1"/>
  <headerFooter alignWithMargins="0">
    <oddHeader>&amp;R&amp;8PAIES INFORMATISEES
OCTOBRE 2016
MAJ AOUT 2017</oddHeader>
    <oddFooter>&amp;C&amp;8Centre de Gestion de la Fonction Publique Territoriale de la Gironde 
Immeuble HORIOPOLIS - 25 rue du Cardinal Richaud - CS 10019 - 33049 Bordeaux cedex
Téléphone : 05.56.11.94.30. - Télécopie : 05.56.11.94.44.
cdg33@cdg33.fr - www.cdg33.fr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I243"/>
  <sheetViews>
    <sheetView workbookViewId="0">
      <selection activeCell="C2" sqref="C2"/>
    </sheetView>
  </sheetViews>
  <sheetFormatPr baseColWidth="10" defaultRowHeight="14.25" x14ac:dyDescent="0.2"/>
  <cols>
    <col min="1" max="1" width="17.5" customWidth="1"/>
    <col min="2" max="2" width="16.5" customWidth="1"/>
    <col min="3" max="3" width="27.375" customWidth="1"/>
    <col min="4" max="15" width="12.5" customWidth="1"/>
    <col min="16" max="16" width="18.125" customWidth="1"/>
    <col min="17" max="17" width="10" customWidth="1"/>
    <col min="18" max="18" width="17.375" customWidth="1"/>
    <col min="19" max="60" width="10" customWidth="1"/>
    <col min="61" max="61" width="10.75" customWidth="1"/>
  </cols>
  <sheetData>
    <row r="1" spans="1:61" ht="23.25" x14ac:dyDescent="0.35">
      <c r="A1" s="3"/>
      <c r="B1" s="3"/>
      <c r="C1" s="1" t="s">
        <v>248</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61" ht="23.25" x14ac:dyDescent="0.35">
      <c r="A2" s="3"/>
      <c r="B2" s="3"/>
      <c r="C2" s="1" t="s">
        <v>185</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1:61" ht="15" x14ac:dyDescent="0.25">
      <c r="A3" s="3"/>
      <c r="B3" s="3"/>
      <c r="C3" s="4" t="s">
        <v>48</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61" ht="15" x14ac:dyDescent="0.25">
      <c r="A4" s="3"/>
      <c r="B4" s="3"/>
      <c r="C4" s="4" t="s">
        <v>112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1" ht="15"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row>
    <row r="6" spans="1:61" ht="45" x14ac:dyDescent="0.25">
      <c r="A6" s="3"/>
      <c r="B6" s="3"/>
      <c r="C6" s="3"/>
      <c r="D6" s="3"/>
      <c r="F6" s="76" t="s">
        <v>203</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1:61" ht="26.85" customHeight="1" x14ac:dyDescent="0.25">
      <c r="A7" s="3"/>
      <c r="B7" s="17" t="s">
        <v>90</v>
      </c>
      <c r="C7" s="77" t="s">
        <v>119</v>
      </c>
      <c r="D7" s="78"/>
      <c r="E7" s="92" t="s">
        <v>205</v>
      </c>
      <c r="F7" s="91">
        <v>0</v>
      </c>
      <c r="H7" s="3" t="s">
        <v>94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row>
    <row r="8" spans="1:61" ht="23.1" customHeight="1" x14ac:dyDescent="0.25">
      <c r="A8" s="3"/>
      <c r="B8" s="17"/>
      <c r="C8" s="85" t="s">
        <v>120</v>
      </c>
      <c r="D8" s="86"/>
      <c r="E8" s="94" t="s">
        <v>206</v>
      </c>
      <c r="F8" s="91">
        <v>0</v>
      </c>
      <c r="H8" s="3" t="s">
        <v>94</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row>
    <row r="9" spans="1:61" ht="23.1" customHeight="1" x14ac:dyDescent="0.25">
      <c r="A9" s="3"/>
      <c r="B9" s="17"/>
      <c r="C9" s="83" t="s">
        <v>121</v>
      </c>
      <c r="D9" s="84"/>
      <c r="E9" s="93" t="s">
        <v>207</v>
      </c>
      <c r="F9" s="91">
        <v>250</v>
      </c>
      <c r="H9" s="3" t="s">
        <v>201</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row>
    <row r="10" spans="1:61" ht="23.1" customHeight="1" x14ac:dyDescent="0.25">
      <c r="A10" s="3"/>
      <c r="B10" s="17"/>
      <c r="C10" s="3"/>
      <c r="D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1" ht="15"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row>
    <row r="12" spans="1:61" ht="77.25" customHeight="1" x14ac:dyDescent="0.2">
      <c r="A12" s="5" t="s">
        <v>50</v>
      </c>
      <c r="B12" s="5" t="s">
        <v>51</v>
      </c>
      <c r="C12" s="5" t="s">
        <v>52</v>
      </c>
      <c r="D12" s="6" t="s">
        <v>53</v>
      </c>
      <c r="E12" s="6" t="s">
        <v>54</v>
      </c>
      <c r="F12" s="6" t="s">
        <v>55</v>
      </c>
      <c r="G12" s="6" t="s">
        <v>56</v>
      </c>
      <c r="H12" s="6" t="s">
        <v>57</v>
      </c>
      <c r="I12" s="6" t="s">
        <v>58</v>
      </c>
      <c r="J12" s="6" t="s">
        <v>59</v>
      </c>
      <c r="K12" s="6" t="s">
        <v>60</v>
      </c>
      <c r="L12" s="6" t="s">
        <v>61</v>
      </c>
      <c r="M12" s="6" t="s">
        <v>62</v>
      </c>
      <c r="N12" s="6" t="s">
        <v>63</v>
      </c>
      <c r="O12" s="6" t="s">
        <v>64</v>
      </c>
      <c r="P12" s="6" t="s">
        <v>65</v>
      </c>
      <c r="Q12" s="6" t="s">
        <v>224</v>
      </c>
      <c r="R12" s="6" t="s">
        <v>66</v>
      </c>
      <c r="S12" s="6" t="s">
        <v>67</v>
      </c>
      <c r="T12" s="67" t="s">
        <v>197</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row>
    <row r="13" spans="1:61" ht="73.5" customHeight="1" x14ac:dyDescent="0.2">
      <c r="A13" s="8" t="s">
        <v>179</v>
      </c>
      <c r="B13" s="8"/>
      <c r="C13" s="9"/>
      <c r="D13" s="10" t="str">
        <f>VLOOKUP("CRITERE1",CRITERES_CHOISIS!D1:E52,2,FALSE)</f>
        <v>Responsabilité d’encadrement</v>
      </c>
      <c r="E13" s="10" t="str">
        <f>VLOOKUP("CRITERE2",CRITERES_CHOISIS!D1:E52,2,FALSE)</f>
        <v>Nombre de collaborateurs (encadrés directement)</v>
      </c>
      <c r="F13" s="11" t="str">
        <f>VLOOKUP("CRITERE3",CRITERES_CHOISIS!D1:E52,2,FALSE)</f>
        <v>Délégation de signature</v>
      </c>
      <c r="G13" s="11" t="str">
        <f>VLOOKUP("CRITERE4",CRITERES_CHOISIS!D1:E52,2,FALSE)</f>
        <v>Complexité, niveau de technicité exigé pour occuper le poste</v>
      </c>
      <c r="H13" s="11" t="str">
        <f>VLOOKUP("CRITERE5",CRITERES_CHOISIS!D1:E52,2,FALSE)</f>
        <v>Niveau de qualification (diplôme exigé pour occuper le poste)</v>
      </c>
      <c r="I13" s="11" t="str">
        <f>VLOOKUP("CRITERE6",CRITERES_CHOISIS!D1:E52,2,FALSE)</f>
        <v>Autonomie</v>
      </c>
      <c r="J13" s="11" t="str">
        <f>VLOOKUP("CRITERE7",CRITERES_CHOISIS!D1:E52,2,FALSE)</f>
        <v>Initiative</v>
      </c>
      <c r="K13" s="11" t="str">
        <f>VLOOKUP("CRITERE8",CRITERES_CHOISIS!D1:E52,2,FALSE)</f>
        <v>Exposition aux risques d’accident, de blessures</v>
      </c>
      <c r="L13" s="11" t="str">
        <f>VLOOKUP("CRITERE9",CRITERES_CHOISIS!D1:E52,2,FALSE)</f>
        <v>Responsabilité financière</v>
      </c>
      <c r="M13" s="11" t="str">
        <f>VLOOKUP("CRITERE10",CRITERES_CHOISIS!D1:E52,2,FALSE)</f>
        <v>Effort physique</v>
      </c>
      <c r="N13" s="11" t="str">
        <f>VLOOKUP("CRITERE11",CRITERES_CHOISIS!D1:E52,2,FALSE)</f>
        <v>Travail posté (présence physique au poste imposé. Expl : agent d'accueil)</v>
      </c>
      <c r="O13" s="11" t="str">
        <f>VLOOKUP("CRITERE12",CRITERES_CHOISIS!D1:E52,2,FALSE)</f>
        <v>Parcours professionnel de l'agent (et utile au poste) avant l'arrivée dans le poste</v>
      </c>
      <c r="P13" s="11"/>
      <c r="Q13" s="11"/>
      <c r="R13" s="11"/>
      <c r="S13" s="12"/>
      <c r="T13" s="68"/>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4"/>
      <c r="BG13" s="14"/>
      <c r="BH13" s="14"/>
      <c r="BI13" s="14"/>
    </row>
    <row r="14" spans="1:61" ht="39" customHeight="1" x14ac:dyDescent="0.2">
      <c r="A14" s="40" t="s">
        <v>113</v>
      </c>
      <c r="B14" s="40" t="s">
        <v>114</v>
      </c>
      <c r="C14" s="41" t="s">
        <v>115</v>
      </c>
      <c r="D14" s="42">
        <v>4</v>
      </c>
      <c r="E14" s="40">
        <v>1</v>
      </c>
      <c r="F14" s="41">
        <v>5</v>
      </c>
      <c r="G14" s="41">
        <v>5</v>
      </c>
      <c r="H14" s="41">
        <v>4</v>
      </c>
      <c r="I14" s="41">
        <v>5</v>
      </c>
      <c r="J14" s="41">
        <v>4</v>
      </c>
      <c r="K14" s="41">
        <v>2</v>
      </c>
      <c r="L14" s="41">
        <v>5</v>
      </c>
      <c r="M14" s="41">
        <v>2</v>
      </c>
      <c r="N14" s="41">
        <v>2</v>
      </c>
      <c r="O14" s="41">
        <v>4</v>
      </c>
      <c r="P14" s="12">
        <f>SUM(D14:O14)</f>
        <v>43</v>
      </c>
      <c r="Q14" s="60" t="str">
        <f>IF(P14&gt;60,"FAUX",IF(P14&gt;40,"1",IF(P14&gt;20,"2","3")))</f>
        <v>1</v>
      </c>
      <c r="R14" s="65">
        <f>IF(Q14="1",($F$9*P14)/60,IF(Q14="2",($F$8*P14)/40,IF(Q14="3",($F$7*P14)/20)))</f>
        <v>179.16666666666666</v>
      </c>
      <c r="S14" s="40">
        <v>180</v>
      </c>
      <c r="T14" s="70">
        <f>+R14-S14</f>
        <v>-0.83333333333334281</v>
      </c>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5"/>
      <c r="BF14" s="15"/>
      <c r="BG14" s="15"/>
      <c r="BH14" s="15"/>
      <c r="BI14" s="15"/>
    </row>
    <row r="15" spans="1:61" ht="39" customHeight="1" x14ac:dyDescent="0.2">
      <c r="A15" s="40" t="s">
        <v>116</v>
      </c>
      <c r="B15" s="40" t="s">
        <v>117</v>
      </c>
      <c r="C15" s="41" t="s">
        <v>118</v>
      </c>
      <c r="D15" s="42">
        <v>4</v>
      </c>
      <c r="E15" s="40">
        <v>5</v>
      </c>
      <c r="F15" s="41">
        <v>1</v>
      </c>
      <c r="G15" s="41">
        <v>5</v>
      </c>
      <c r="H15" s="41">
        <v>3</v>
      </c>
      <c r="I15" s="41">
        <v>5</v>
      </c>
      <c r="J15" s="41">
        <v>4</v>
      </c>
      <c r="K15" s="41">
        <v>3</v>
      </c>
      <c r="L15" s="41">
        <v>4</v>
      </c>
      <c r="M15" s="41">
        <v>4</v>
      </c>
      <c r="N15" s="41">
        <v>3</v>
      </c>
      <c r="O15" s="41">
        <v>2</v>
      </c>
      <c r="P15" s="12">
        <f>SUM(D15:O15)</f>
        <v>43</v>
      </c>
      <c r="Q15" s="60" t="str">
        <f>IF(P15&gt;60,"FAUX",IF(P15&gt;40,"1",IF(P15&gt;20,"2","3")))</f>
        <v>1</v>
      </c>
      <c r="R15" s="65">
        <f>IF(Q15="1",($F$9*P15)/60,IF(Q15="2",($F$8*P15)/40,IF(Q15="3",($F$7*P15)/20)))</f>
        <v>179.16666666666666</v>
      </c>
      <c r="S15" s="40">
        <v>180</v>
      </c>
      <c r="T15" s="70">
        <f t="shared" ref="T15" si="0">+R15-S15</f>
        <v>-0.83333333333334281</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5"/>
      <c r="BF15" s="15"/>
      <c r="BG15" s="15"/>
      <c r="BH15" s="15"/>
      <c r="BI15" s="15"/>
    </row>
    <row r="16" spans="1:61" ht="31.5" x14ac:dyDescent="0.25">
      <c r="A16" s="3"/>
      <c r="B16" s="3"/>
      <c r="C16" s="3"/>
      <c r="D16" s="3"/>
      <c r="E16" s="3"/>
      <c r="F16" s="3"/>
      <c r="G16" s="3"/>
      <c r="H16" s="3"/>
      <c r="I16" s="3"/>
      <c r="J16" s="3"/>
      <c r="K16" s="3"/>
      <c r="L16" s="3"/>
      <c r="M16" s="3"/>
      <c r="N16" s="3"/>
      <c r="O16" s="3"/>
      <c r="P16" s="3"/>
      <c r="Q16" s="71" t="s">
        <v>198</v>
      </c>
      <c r="R16" s="72">
        <f>SUM(R14:R15)</f>
        <v>358.33333333333331</v>
      </c>
      <c r="S16" s="73">
        <f>SUM(S14:S15)</f>
        <v>360</v>
      </c>
      <c r="T16" s="7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x14ac:dyDescent="0.25">
      <c r="A17" s="16" t="s">
        <v>170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x14ac:dyDescent="0.25">
      <c r="A18" s="1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row>
    <row r="19" spans="1:57" ht="1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38.65" customHeight="1" x14ac:dyDescent="0.25">
      <c r="A20" s="3"/>
      <c r="B20" s="17" t="s">
        <v>104</v>
      </c>
      <c r="C20" s="3" t="s">
        <v>119</v>
      </c>
      <c r="D20" s="3" t="s">
        <v>96</v>
      </c>
      <c r="F20" s="18" t="s">
        <v>105</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35.85" customHeight="1" x14ac:dyDescent="0.25">
      <c r="A21" s="3"/>
      <c r="B21" s="3"/>
      <c r="C21" s="3" t="s">
        <v>120</v>
      </c>
      <c r="D21" s="3" t="s">
        <v>99</v>
      </c>
      <c r="F21" s="39" t="s">
        <v>135</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35.85" customHeight="1" x14ac:dyDescent="0.25">
      <c r="A22" s="3"/>
      <c r="B22" s="3"/>
      <c r="C22" s="3" t="s">
        <v>121</v>
      </c>
      <c r="D22" s="3" t="s">
        <v>102</v>
      </c>
      <c r="F22" s="19" t="s">
        <v>106</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x14ac:dyDescent="0.25">
      <c r="A25" s="3"/>
      <c r="B25" s="3" t="s">
        <v>108</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x14ac:dyDescent="0.25">
      <c r="A26" s="3"/>
      <c r="B26" s="3" t="s">
        <v>225</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1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spans="1:57" ht="1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row>
    <row r="32" spans="1:57" ht="1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7" ht="1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spans="1:57" ht="1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57" ht="1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7" ht="1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7" ht="1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7" ht="1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57" ht="1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row r="40" spans="1:57" ht="1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row>
    <row r="41" spans="1:57" ht="1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row>
    <row r="42" spans="1:57" ht="1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row>
    <row r="43" spans="1:57" ht="1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spans="1:57" ht="1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row>
    <row r="45" spans="1:57" ht="1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row r="46" spans="1:57" ht="1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row>
    <row r="47" spans="1:57" ht="1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row>
    <row r="48" spans="1:57" ht="1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row>
    <row r="49" spans="1:57" ht="1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7" ht="1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7" ht="1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7" ht="1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spans="1:57" ht="1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ht="1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ht="1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spans="1:57" ht="1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spans="1:57" ht="1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ht="1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spans="1:57" ht="1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spans="1:57" ht="1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spans="1:57" ht="1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1:57" ht="1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57" ht="1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7" ht="1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ht="1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ht="1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7" ht="1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ht="1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ht="1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ht="1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ht="1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ht="1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ht="1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ht="1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ht="1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ht="1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ht="1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ht="1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ht="1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ht="1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1:57" ht="1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1:57" ht="1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1:57" ht="1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ht="1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ht="1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ht="1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1:57" ht="1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1:57" ht="1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1:57" ht="1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1:57" ht="1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ht="1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1:57" ht="1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1:57" ht="1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1:57" ht="1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1:57" ht="1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57" ht="1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ht="1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ht="1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1:57" ht="1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1:57" ht="1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1:57" ht="1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1:57" ht="1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1:57" ht="1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1:57" ht="1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1:57" ht="1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1:57" ht="1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1:57" ht="1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1:57" ht="1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1:57" ht="1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1:57" ht="1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1:57" ht="1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1:57" ht="1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1:57" ht="1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1:57" ht="1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1:57" ht="1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1:57" ht="1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1:57" ht="1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1:57" ht="1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1:57" ht="15"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1:57" ht="15"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1:57" ht="15"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1:57" ht="15"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1:57" ht="15"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1:57" ht="15"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1:57" ht="15"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1:57" ht="15"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1:57" ht="15"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1:57" ht="15"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1:57" ht="15"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1:57" ht="15"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1:57" ht="15"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1:57" ht="15"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1:57" ht="15"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1:57" ht="15"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57" ht="15"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1:57" ht="15"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1:57" ht="15"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1:57" ht="15"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1:57" ht="15"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1:57" ht="15"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1:57" ht="15"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1:57" ht="15"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1:57" ht="15"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1:57" ht="15"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1:57" ht="15"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1:57" ht="15"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1:57" ht="15"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1:57" ht="15"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1:57" ht="15"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1:57" ht="15"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1:57" ht="15"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1:57" ht="1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1:57" ht="1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1:57" ht="1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1:57" ht="1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1:57" ht="1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1:57" ht="1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1:57" ht="1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1:57" ht="1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1:57" ht="1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1:57" ht="1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1:57" ht="1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1:57" ht="1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1:57" ht="1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1:57" ht="1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1:57" ht="1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1:57" ht="1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1:57" ht="1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1:57" ht="1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1:57" ht="1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1:57" ht="1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1:57" ht="1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1:57" ht="1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1:57" ht="1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1:57" ht="1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1:57" ht="1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1:57" ht="1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1:57" ht="1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1:57" ht="1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1:57" ht="1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1:57" ht="1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1:57" ht="1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row r="183" spans="1:57" ht="1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row>
    <row r="184" spans="1:57" ht="1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row>
    <row r="185" spans="1:57" ht="1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row>
    <row r="186" spans="1:57" ht="1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row>
    <row r="187" spans="1:57" ht="1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row>
    <row r="188" spans="1:57" ht="1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row>
    <row r="189" spans="1:57" ht="1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row>
    <row r="190" spans="1:57" ht="1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row>
    <row r="191" spans="1:57" ht="1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row>
    <row r="192" spans="1:57" ht="1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spans="1:57" ht="1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row>
    <row r="194" spans="1:57" ht="1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row>
    <row r="195" spans="1:57" ht="1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1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1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1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1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spans="1:57" ht="1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row>
    <row r="201" spans="1:57" ht="1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row>
    <row r="202" spans="1:57" ht="1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row>
    <row r="203" spans="1:57" ht="1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row>
    <row r="204" spans="1:57" ht="1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row>
    <row r="205" spans="1:57" ht="1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row>
    <row r="206" spans="1:57" ht="1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row>
    <row r="207" spans="1:57" ht="1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row>
    <row r="208" spans="1:57" ht="1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row>
    <row r="209" spans="1:57" ht="1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row>
    <row r="210" spans="1:57" ht="1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row>
    <row r="211" spans="1:57" ht="1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row>
    <row r="212" spans="1:57" ht="1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row>
    <row r="213" spans="1:57" ht="1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row>
    <row r="214" spans="1:57" ht="1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row>
    <row r="215" spans="1:57" ht="1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row>
    <row r="216" spans="1:57" ht="1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row>
    <row r="217" spans="1:57" ht="1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row>
    <row r="218" spans="1:57" ht="1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row>
    <row r="219" spans="1:57" ht="1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spans="1:57" ht="1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spans="1:57" ht="1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spans="1:57" ht="1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spans="1:57" ht="1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spans="1:57" ht="1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spans="1:57" ht="1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spans="1:57" ht="1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spans="1:57" ht="1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spans="1:57" ht="1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spans="1:57" ht="1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spans="1:57" ht="1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spans="1:57" ht="1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spans="1:57" ht="1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spans="1:57" ht="1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spans="1:57" ht="1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spans="1:57" ht="1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spans="1:57" ht="1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spans="1:57" ht="1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spans="1:57" ht="1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spans="1:57" ht="1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spans="1:57" ht="1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spans="1:57" ht="1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spans="1:57" ht="1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row r="243" spans="1:57" ht="15"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row>
  </sheetData>
  <conditionalFormatting sqref="P12:R12 P14:P15">
    <cfRule type="cellIs" dxfId="8" priority="5" stopIfTrue="1" operator="between">
      <formula>0</formula>
      <formula>21</formula>
    </cfRule>
  </conditionalFormatting>
  <conditionalFormatting sqref="P12:R12 P14:P15">
    <cfRule type="cellIs" dxfId="7" priority="3" stopIfTrue="1" operator="between">
      <formula>41</formula>
      <formula>60</formula>
    </cfRule>
  </conditionalFormatting>
  <conditionalFormatting sqref="P12:R12 P14:P15">
    <cfRule type="cellIs" dxfId="6" priority="4" stopIfTrue="1" operator="between">
      <formula>21</formula>
      <formula>40</formula>
    </cfRule>
  </conditionalFormatting>
  <conditionalFormatting sqref="D14:O15">
    <cfRule type="cellIs" dxfId="5" priority="1" operator="notBetween">
      <formula>0</formula>
      <formula>5</formula>
    </cfRule>
  </conditionalFormatting>
  <pageMargins left="0.23622047244094491" right="0.23622047244094491" top="0.74803149606299213" bottom="0.74803149606299213" header="0.74803149606299213" footer="0.74803149606299213"/>
  <pageSetup paperSize="8" scale="68" fitToHeight="0" orientation="landscape" r:id="rId1"/>
  <headerFooter alignWithMargins="0">
    <oddHeader>&amp;R&amp;8PAIES INFORMATISEES
OCTOBRE 2016
MAJ AOUT 2017</oddHeader>
    <oddFooter>&amp;C&amp;8Centre de Gestion de la Fonction Publique Territoriale de la Gironde 
Immeuble HORIOPOLIS - 25 rue du Cardinal Richaud - CS 10019 - 33049 Bordeaux cedex
Téléphone : 05.56.11.94.30. - Télécopie : 05.56.11.94.44.
cdg33@cdg33.fr - www.cdg33.fr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I242"/>
  <sheetViews>
    <sheetView workbookViewId="0">
      <selection activeCell="E5" sqref="E5"/>
    </sheetView>
  </sheetViews>
  <sheetFormatPr baseColWidth="10" defaultRowHeight="14.25" x14ac:dyDescent="0.2"/>
  <cols>
    <col min="1" max="1" width="17.5" customWidth="1"/>
    <col min="2" max="2" width="16.5" customWidth="1"/>
    <col min="3" max="3" width="27.375" customWidth="1"/>
    <col min="4" max="15" width="12.5" customWidth="1"/>
    <col min="16" max="16" width="18.125" customWidth="1"/>
    <col min="17" max="17" width="10" customWidth="1"/>
    <col min="18" max="18" width="17.375" customWidth="1"/>
    <col min="19" max="60" width="10" customWidth="1"/>
    <col min="61" max="61" width="10.75" customWidth="1"/>
  </cols>
  <sheetData>
    <row r="1" spans="1:61" ht="23.25" x14ac:dyDescent="0.35">
      <c r="A1" s="3"/>
      <c r="B1" s="3"/>
      <c r="C1" s="1" t="s">
        <v>248</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61" ht="23.25" x14ac:dyDescent="0.35">
      <c r="A2" s="3"/>
      <c r="B2" s="3"/>
      <c r="C2" s="1" t="s">
        <v>122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1:61" ht="15" x14ac:dyDescent="0.25">
      <c r="A3" s="3"/>
      <c r="B3" s="3"/>
      <c r="C3" s="4" t="s">
        <v>48</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61" ht="15" x14ac:dyDescent="0.25">
      <c r="A4" s="3"/>
      <c r="B4" s="3"/>
      <c r="C4" s="4" t="s">
        <v>123</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1" ht="45" x14ac:dyDescent="0.25">
      <c r="A5" s="3"/>
      <c r="B5" s="3"/>
      <c r="C5" s="3"/>
      <c r="D5" s="3"/>
      <c r="E5" s="3"/>
      <c r="F5" s="76" t="s">
        <v>203</v>
      </c>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row>
    <row r="6" spans="1:61" ht="26.85" customHeight="1" x14ac:dyDescent="0.25">
      <c r="A6" s="3"/>
      <c r="B6" s="17" t="s">
        <v>90</v>
      </c>
      <c r="C6" s="85" t="s">
        <v>91</v>
      </c>
      <c r="D6" s="86"/>
      <c r="E6" s="94" t="s">
        <v>204</v>
      </c>
      <c r="F6" s="91">
        <v>0</v>
      </c>
      <c r="H6" s="3" t="s">
        <v>94</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1:61" ht="23.1" customHeight="1" x14ac:dyDescent="0.25">
      <c r="A7" s="3"/>
      <c r="B7" s="17"/>
      <c r="C7" s="85" t="s">
        <v>95</v>
      </c>
      <c r="D7" s="86"/>
      <c r="E7" s="94" t="s">
        <v>205</v>
      </c>
      <c r="F7" s="91">
        <v>0</v>
      </c>
      <c r="H7" s="3" t="s">
        <v>94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row>
    <row r="8" spans="1:61" ht="23.1" customHeight="1" x14ac:dyDescent="0.25">
      <c r="A8" s="3"/>
      <c r="B8" s="17"/>
      <c r="C8" s="85" t="s">
        <v>98</v>
      </c>
      <c r="D8" s="86"/>
      <c r="E8" s="94" t="s">
        <v>206</v>
      </c>
      <c r="F8" s="91">
        <v>0</v>
      </c>
      <c r="H8" s="3" t="s">
        <v>94</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row>
    <row r="9" spans="1:61" ht="28.15" customHeight="1" x14ac:dyDescent="0.25">
      <c r="A9" s="3"/>
      <c r="B9" s="3"/>
      <c r="C9" s="85" t="s">
        <v>101</v>
      </c>
      <c r="D9" s="86"/>
      <c r="E9" s="94" t="s">
        <v>207</v>
      </c>
      <c r="F9" s="91">
        <v>270</v>
      </c>
      <c r="H9" s="3" t="s">
        <v>202</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row>
    <row r="10" spans="1:61" ht="15"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1" ht="15"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row>
    <row r="12" spans="1:61" ht="77.25" customHeight="1" x14ac:dyDescent="0.2">
      <c r="A12" s="5" t="s">
        <v>50</v>
      </c>
      <c r="B12" s="5" t="s">
        <v>51</v>
      </c>
      <c r="C12" s="5" t="s">
        <v>52</v>
      </c>
      <c r="D12" s="6" t="s">
        <v>53</v>
      </c>
      <c r="E12" s="6" t="s">
        <v>54</v>
      </c>
      <c r="F12" s="6" t="s">
        <v>55</v>
      </c>
      <c r="G12" s="6" t="s">
        <v>56</v>
      </c>
      <c r="H12" s="6" t="s">
        <v>57</v>
      </c>
      <c r="I12" s="6" t="s">
        <v>58</v>
      </c>
      <c r="J12" s="6" t="s">
        <v>59</v>
      </c>
      <c r="K12" s="6" t="s">
        <v>60</v>
      </c>
      <c r="L12" s="6" t="s">
        <v>61</v>
      </c>
      <c r="M12" s="6" t="s">
        <v>62</v>
      </c>
      <c r="N12" s="6" t="s">
        <v>63</v>
      </c>
      <c r="O12" s="6" t="s">
        <v>64</v>
      </c>
      <c r="P12" s="6" t="s">
        <v>65</v>
      </c>
      <c r="Q12" s="6" t="s">
        <v>224</v>
      </c>
      <c r="R12" s="6" t="s">
        <v>66</v>
      </c>
      <c r="S12" s="6" t="s">
        <v>67</v>
      </c>
      <c r="T12" s="67" t="s">
        <v>197</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row>
    <row r="13" spans="1:61" ht="73.5" customHeight="1" x14ac:dyDescent="0.2">
      <c r="A13" s="8" t="s">
        <v>179</v>
      </c>
      <c r="B13" s="8"/>
      <c r="C13" s="9"/>
      <c r="D13" s="10" t="str">
        <f>VLOOKUP("CRITERE1",CRITERES_CHOISIS!D1:E52,2,FALSE)</f>
        <v>Responsabilité d’encadrement</v>
      </c>
      <c r="E13" s="10" t="str">
        <f>VLOOKUP("CRITERE2",CRITERES_CHOISIS!D1:E52,2,FALSE)</f>
        <v>Nombre de collaborateurs (encadrés directement)</v>
      </c>
      <c r="F13" s="11" t="str">
        <f>VLOOKUP("CRITERE3",CRITERES_CHOISIS!D1:E52,2,FALSE)</f>
        <v>Délégation de signature</v>
      </c>
      <c r="G13" s="11" t="str">
        <f>VLOOKUP("CRITERE4",CRITERES_CHOISIS!D1:E52,2,FALSE)</f>
        <v>Complexité, niveau de technicité exigé pour occuper le poste</v>
      </c>
      <c r="H13" s="11" t="str">
        <f>VLOOKUP("CRITERE5",CRITERES_CHOISIS!D1:E52,2,FALSE)</f>
        <v>Niveau de qualification (diplôme exigé pour occuper le poste)</v>
      </c>
      <c r="I13" s="11" t="str">
        <f>VLOOKUP("CRITERE6",CRITERES_CHOISIS!D1:E52,2,FALSE)</f>
        <v>Autonomie</v>
      </c>
      <c r="J13" s="11" t="str">
        <f>VLOOKUP("CRITERE7",CRITERES_CHOISIS!D1:E52,2,FALSE)</f>
        <v>Initiative</v>
      </c>
      <c r="K13" s="11" t="str">
        <f>VLOOKUP("CRITERE8",CRITERES_CHOISIS!D1:E52,2,FALSE)</f>
        <v>Exposition aux risques d’accident, de blessures</v>
      </c>
      <c r="L13" s="11" t="str">
        <f>VLOOKUP("CRITERE9",CRITERES_CHOISIS!D1:E52,2,FALSE)</f>
        <v>Responsabilité financière</v>
      </c>
      <c r="M13" s="11" t="str">
        <f>VLOOKUP("CRITERE10",CRITERES_CHOISIS!D1:E52,2,FALSE)</f>
        <v>Effort physique</v>
      </c>
      <c r="N13" s="11" t="str">
        <f>VLOOKUP("CRITERE11",CRITERES_CHOISIS!D1:E52,2,FALSE)</f>
        <v>Travail posté (présence physique au poste imposé. Expl : agent d'accueil)</v>
      </c>
      <c r="O13" s="11" t="str">
        <f>VLOOKUP("CRITERE12",CRITERES_CHOISIS!D1:E52,2,FALSE)</f>
        <v>Parcours professionnel de l'agent (et utile au poste) avant l'arrivée dans le poste</v>
      </c>
      <c r="P13" s="11"/>
      <c r="Q13" s="11"/>
      <c r="R13" s="11"/>
      <c r="S13" s="12"/>
      <c r="T13" s="68"/>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4"/>
      <c r="BG13" s="14"/>
      <c r="BH13" s="14"/>
      <c r="BI13" s="14"/>
    </row>
    <row r="14" spans="1:61" ht="39" customHeight="1" x14ac:dyDescent="0.2">
      <c r="A14" s="40" t="s">
        <v>124</v>
      </c>
      <c r="B14" s="40" t="s">
        <v>125</v>
      </c>
      <c r="C14" s="41" t="s">
        <v>126</v>
      </c>
      <c r="D14" s="42">
        <v>5</v>
      </c>
      <c r="E14" s="40">
        <v>3</v>
      </c>
      <c r="F14" s="41">
        <v>5</v>
      </c>
      <c r="G14" s="41">
        <v>5</v>
      </c>
      <c r="H14" s="41">
        <v>5</v>
      </c>
      <c r="I14" s="41">
        <v>5</v>
      </c>
      <c r="J14" s="41">
        <v>5</v>
      </c>
      <c r="K14" s="41">
        <v>2</v>
      </c>
      <c r="L14" s="41">
        <v>5</v>
      </c>
      <c r="M14" s="41">
        <v>2</v>
      </c>
      <c r="N14" s="41">
        <v>1</v>
      </c>
      <c r="O14" s="41">
        <v>3</v>
      </c>
      <c r="P14" s="12">
        <f>SUM(D14:O14)</f>
        <v>46</v>
      </c>
      <c r="Q14" s="60" t="str">
        <f>IF(P14&gt;60,"FAUX",IF(P14&gt;45,"1",IF(P14&gt;30,"2",IF(P14&gt;15,"3","4"))))</f>
        <v>1</v>
      </c>
      <c r="R14" s="65">
        <f>IF(Q14="1",($F$9*P14)/60,IF(Q14="2",($F$8*P14)/45,IF(Q14="3",($F$7*P14)/30,IF(Q14="4",($F$6*P14)/15))))</f>
        <v>207</v>
      </c>
      <c r="S14" s="40">
        <v>200</v>
      </c>
      <c r="T14" s="70">
        <f>+R14-S14</f>
        <v>7</v>
      </c>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5"/>
      <c r="BF14" s="15"/>
      <c r="BG14" s="15"/>
      <c r="BH14" s="15"/>
      <c r="BI14" s="15"/>
    </row>
    <row r="15" spans="1:61" ht="31.5" x14ac:dyDescent="0.25">
      <c r="A15" s="3"/>
      <c r="B15" s="3"/>
      <c r="C15" s="3"/>
      <c r="D15" s="3"/>
      <c r="E15" s="3"/>
      <c r="F15" s="3"/>
      <c r="G15" s="3"/>
      <c r="H15" s="3"/>
      <c r="I15" s="3"/>
      <c r="J15" s="3"/>
      <c r="K15" s="3"/>
      <c r="L15" s="3"/>
      <c r="M15" s="3"/>
      <c r="N15" s="3"/>
      <c r="O15" s="3"/>
      <c r="P15" s="3"/>
      <c r="Q15" s="71" t="s">
        <v>198</v>
      </c>
      <c r="R15" s="72">
        <f>SUM(R13:R14)</f>
        <v>207</v>
      </c>
      <c r="S15" s="73">
        <f>SUM(S13:S14)</f>
        <v>200</v>
      </c>
      <c r="T15" s="7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row>
    <row r="16" spans="1:61" ht="15" x14ac:dyDescent="0.25">
      <c r="A16" s="16" t="s">
        <v>170</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x14ac:dyDescent="0.25">
      <c r="A17" s="16"/>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row>
    <row r="19" spans="1:57" ht="35.25" customHeight="1" x14ac:dyDescent="0.25">
      <c r="A19" s="3"/>
      <c r="B19" s="17" t="s">
        <v>104</v>
      </c>
      <c r="C19" s="3" t="s">
        <v>91</v>
      </c>
      <c r="D19" s="3" t="s">
        <v>92</v>
      </c>
      <c r="F19" s="18" t="s">
        <v>105</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35.25" customHeight="1" x14ac:dyDescent="0.25">
      <c r="A20" s="3"/>
      <c r="B20" s="3"/>
      <c r="C20" s="3" t="s">
        <v>95</v>
      </c>
      <c r="D20" s="3" t="s">
        <v>96</v>
      </c>
      <c r="F20" s="39" t="s">
        <v>135</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35.25" customHeight="1" x14ac:dyDescent="0.25">
      <c r="A21" s="3"/>
      <c r="B21" s="3"/>
      <c r="C21" s="3" t="s">
        <v>98</v>
      </c>
      <c r="D21" s="3" t="s">
        <v>99</v>
      </c>
      <c r="F21" s="19" t="s">
        <v>106</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35.25" customHeight="1" x14ac:dyDescent="0.25">
      <c r="A22" s="3"/>
      <c r="B22" s="3"/>
      <c r="C22" s="3" t="s">
        <v>101</v>
      </c>
      <c r="D22" s="3" t="s">
        <v>102</v>
      </c>
      <c r="E22" s="3"/>
      <c r="F22" s="20" t="s">
        <v>107</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5" x14ac:dyDescent="0.25">
      <c r="A24" s="3"/>
      <c r="B24" s="3" t="s">
        <v>225</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1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spans="1:57" ht="1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row>
    <row r="32" spans="1:57" ht="1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7" ht="1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spans="1:57" ht="1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57" ht="1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7" ht="1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7" ht="1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7" ht="1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57" ht="1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row r="40" spans="1:57" ht="1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row>
    <row r="41" spans="1:57" ht="1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row>
    <row r="42" spans="1:57" ht="1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row>
    <row r="43" spans="1:57" ht="1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spans="1:57" ht="1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row>
    <row r="45" spans="1:57" ht="1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row r="46" spans="1:57" ht="1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row>
    <row r="47" spans="1:57" ht="1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row>
    <row r="48" spans="1:57" ht="1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row>
    <row r="49" spans="1:57" ht="1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7" ht="1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7" ht="1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7" ht="1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spans="1:57" ht="1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ht="1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ht="1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spans="1:57" ht="1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spans="1:57" ht="1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ht="1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spans="1:57" ht="1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spans="1:57" ht="1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spans="1:57" ht="1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1:57" ht="1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57" ht="1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7" ht="1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ht="1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ht="1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7" ht="1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ht="1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ht="1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ht="1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ht="1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ht="1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ht="1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ht="1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ht="1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ht="1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ht="1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ht="1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ht="1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ht="1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1:57" ht="1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1:57" ht="1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1:57" ht="1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ht="1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ht="1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ht="1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1:57" ht="1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1:57" ht="1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1:57" ht="1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1:57" ht="1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ht="1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1:57" ht="1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1:57" ht="1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1:57" ht="1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1:57" ht="1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57" ht="1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ht="1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ht="1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1:57" ht="1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1:57" ht="1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1:57" ht="1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1:57" ht="1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1:57" ht="1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1:57" ht="1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1:57" ht="1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1:57" ht="1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1:57" ht="1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1:57" ht="1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1:57" ht="1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1:57" ht="1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1:57" ht="1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1:57" ht="1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1:57" ht="1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1:57" ht="1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1:57" ht="1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1:57" ht="1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1:57" ht="1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1:57" ht="1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1:57" ht="15"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1:57" ht="15"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1:57" ht="15"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1:57" ht="15"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1:57" ht="15"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1:57" ht="15"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1:57" ht="15"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1:57" ht="15"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1:57" ht="15"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1:57" ht="15"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1:57" ht="15"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1:57" ht="15"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1:57" ht="15"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1:57" ht="15"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1:57" ht="15"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1:57" ht="15"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57" ht="15"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1:57" ht="15"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1:57" ht="15"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1:57" ht="15"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1:57" ht="15"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1:57" ht="15"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1:57" ht="15"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1:57" ht="15"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1:57" ht="15"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1:57" ht="15"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1:57" ht="15"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1:57" ht="15"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1:57" ht="15"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1:57" ht="15"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1:57" ht="15"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1:57" ht="15"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1:57" ht="15"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1:57" ht="1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1:57" ht="1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1:57" ht="1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1:57" ht="1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1:57" ht="1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1:57" ht="1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1:57" ht="1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1:57" ht="1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1:57" ht="1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1:57" ht="1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1:57" ht="1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1:57" ht="1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1:57" ht="1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1:57" ht="1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1:57" ht="1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1:57" ht="1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1:57" ht="1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1:57" ht="1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1:57" ht="1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1:57" ht="1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1:57" ht="1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1:57" ht="1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1:57" ht="1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1:57" ht="1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1:57" ht="1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1:57" ht="1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1:57" ht="1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1:57" ht="1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1:57" ht="1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1:57" ht="1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1:57" ht="1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row r="183" spans="1:57" ht="1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row>
    <row r="184" spans="1:57" ht="1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row>
    <row r="185" spans="1:57" ht="1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row>
    <row r="186" spans="1:57" ht="1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row>
    <row r="187" spans="1:57" ht="1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row>
    <row r="188" spans="1:57" ht="1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row>
    <row r="189" spans="1:57" ht="1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row>
    <row r="190" spans="1:57" ht="1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row>
    <row r="191" spans="1:57" ht="1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row>
    <row r="192" spans="1:57" ht="1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spans="1:57" ht="1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row>
    <row r="194" spans="1:57" ht="1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row>
    <row r="195" spans="1:57" ht="1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1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1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1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1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spans="1:57" ht="1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row>
    <row r="201" spans="1:57" ht="1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row>
    <row r="202" spans="1:57" ht="1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row>
    <row r="203" spans="1:57" ht="1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row>
    <row r="204" spans="1:57" ht="1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row>
    <row r="205" spans="1:57" ht="1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row>
    <row r="206" spans="1:57" ht="1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row>
    <row r="207" spans="1:57" ht="1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row>
    <row r="208" spans="1:57" ht="1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row>
    <row r="209" spans="1:57" ht="1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row>
    <row r="210" spans="1:57" ht="1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row>
    <row r="211" spans="1:57" ht="1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row>
    <row r="212" spans="1:57" ht="1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row>
    <row r="213" spans="1:57" ht="1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row>
    <row r="214" spans="1:57" ht="1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row>
    <row r="215" spans="1:57" ht="1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row>
    <row r="216" spans="1:57" ht="1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row>
    <row r="217" spans="1:57" ht="1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row>
    <row r="218" spans="1:57" ht="1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row>
    <row r="219" spans="1:57" ht="1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spans="1:57" ht="1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spans="1:57" ht="1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spans="1:57" ht="1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spans="1:57" ht="1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spans="1:57" ht="1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spans="1:57" ht="1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spans="1:57" ht="1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spans="1:57" ht="1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spans="1:57" ht="1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spans="1:57" ht="1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spans="1:57" ht="1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spans="1:57" ht="1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spans="1:57" ht="1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spans="1:57" ht="1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spans="1:57" ht="1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spans="1:57" ht="1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spans="1:57" ht="1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spans="1:57" ht="1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spans="1:57" ht="1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spans="1:57" ht="1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spans="1:57" ht="1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spans="1:57" ht="1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spans="1:57" ht="1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sheetData>
  <conditionalFormatting sqref="P12:R12 P14">
    <cfRule type="cellIs" dxfId="4" priority="5" stopIfTrue="1" operator="between">
      <formula>0</formula>
      <formula>15</formula>
    </cfRule>
  </conditionalFormatting>
  <conditionalFormatting sqref="P12:R12 P14">
    <cfRule type="cellIs" dxfId="3" priority="3" stopIfTrue="1" operator="between">
      <formula>31</formula>
      <formula>45</formula>
    </cfRule>
  </conditionalFormatting>
  <conditionalFormatting sqref="P12:R12 P14">
    <cfRule type="cellIs" dxfId="2" priority="2" stopIfTrue="1" operator="between">
      <formula>46</formula>
      <formula>60</formula>
    </cfRule>
  </conditionalFormatting>
  <conditionalFormatting sqref="P12:R12 P14">
    <cfRule type="cellIs" dxfId="1" priority="4" stopIfTrue="1" operator="between">
      <formula>16</formula>
      <formula>30</formula>
    </cfRule>
  </conditionalFormatting>
  <conditionalFormatting sqref="D14:O14">
    <cfRule type="cellIs" dxfId="0" priority="1" operator="notBetween">
      <formula>0</formula>
      <formula>5</formula>
    </cfRule>
  </conditionalFormatting>
  <pageMargins left="0.23622047244094491" right="0.23622047244094491" top="0.74803149606299213" bottom="1.1417322834645669" header="0.74803149606299213" footer="0.74803149606299213"/>
  <pageSetup paperSize="8" scale="68" fitToHeight="0" orientation="landscape" r:id="rId1"/>
  <headerFooter alignWithMargins="0">
    <oddHeader>&amp;R&amp;8PAIES INFORMATISEES
OCTOBRE 2016
MAJ AOUT 2017</oddHeader>
    <oddFooter>&amp;C&amp;8Centre de Gestion de la Fonction Publique Territoriale de la Gironde 
Immeuble HORIOPOLIS - 25 rue du Cardinal Richaud - CS 10019 - 33049 Bordeaux cedex
Téléphone : 05.56.11.94.30. - Télécopie : 05.56.11.94.44.
cdg33@cdg33.fr - www.cdg33.fr</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ation siteweb" ma:contentTypeID="0x010100DE67B4170B45E24899E1F0558CDB95BB00E204C32A15D438468B5F9DDF03213F0D" ma:contentTypeVersion="13" ma:contentTypeDescription="" ma:contentTypeScope="" ma:versionID="187c9634a11ea51aadf61cf91af60e65">
  <xsd:schema xmlns:xsd="http://www.w3.org/2001/XMLSchema" xmlns:xs="http://www.w3.org/2001/XMLSchema" xmlns:p="http://schemas.microsoft.com/office/2006/metadata/properties" xmlns:ns2="d13cbe4f-1448-46a5-af3f-2daad8b9242e" xmlns:ns3="6fe09545-cdc4-43a9-9da5-abd37ca73394" xmlns:ns4="86258b37-e61f-4aea-aa21-1b74290c6558" targetNamespace="http://schemas.microsoft.com/office/2006/metadata/properties" ma:root="true" ma:fieldsID="a80a8ef0884bbd351eb036c905044e11" ns2:_="" ns3:_="" ns4:_="">
    <xsd:import namespace="d13cbe4f-1448-46a5-af3f-2daad8b9242e"/>
    <xsd:import namespace="6fe09545-cdc4-43a9-9da5-abd37ca73394"/>
    <xsd:import namespace="86258b37-e61f-4aea-aa21-1b74290c6558"/>
    <xsd:element name="properties">
      <xsd:complexType>
        <xsd:sequence>
          <xsd:element name="documentManagement">
            <xsd:complexType>
              <xsd:all>
                <xsd:element ref="ns2:m758ac0241a94e4d98028cb60ff1e2dc" minOccurs="0"/>
                <xsd:element ref="ns2:TaxCatchAll" minOccurs="0"/>
                <xsd:element ref="ns2:TaxCatchAllLabel" minOccurs="0"/>
                <xsd:element ref="ns2:c2084f14729a434b9e63fa47cbfacf48" minOccurs="0"/>
                <xsd:element ref="ns2:od9de02ed0334f4c81549240fd5dbd7b" minOccurs="0"/>
                <xsd:element ref="ns3:CATEGORIE" minOccurs="0"/>
                <xsd:element ref="ns3:Description_x0020_site_x0020_internet" minOccurs="0"/>
                <xsd:element ref="ns3:Thème_x0020_site_x0020_internet" minOccurs="0"/>
                <xsd:element ref="ns4:MediaServiceMetadata" minOccurs="0"/>
                <xsd:element ref="ns4:MediaServiceFastMetadata" minOccurs="0"/>
                <xsd:element ref="ns3:Thème_x0020_2_x0020_site_x0020_internet" minOccurs="0"/>
                <xsd:element ref="ns3:Thème_x0020_3_x0020_site_x0020_internet" minOccurs="0"/>
                <xsd:element ref="ns3:Tag" minOccurs="0"/>
                <xsd:element ref="ns4:MediaServiceObjectDetectorVersions" minOccurs="0"/>
                <xsd:element ref="ns4:MediaServiceSearchProperties" minOccurs="0"/>
                <xsd:element ref="ns3:dce64921054a4cfeb178169aa5c80488" minOccurs="0"/>
                <xsd:element ref="ns3:Origine" minOccurs="0"/>
                <xsd:element ref="ns3:Date_x0020_de_x0020_publication" minOccurs="0"/>
                <xsd:element ref="ns3:Date_x0020_de_x0020_dépublication" minOccurs="0"/>
                <xsd:element ref="ns3:A_x0020_publier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cbe4f-1448-46a5-af3f-2daad8b9242e" elementFormDefault="qualified">
    <xsd:import namespace="http://schemas.microsoft.com/office/2006/documentManagement/types"/>
    <xsd:import namespace="http://schemas.microsoft.com/office/infopath/2007/PartnerControls"/>
    <xsd:element name="m758ac0241a94e4d98028cb60ff1e2dc" ma:index="8" nillable="true" ma:taxonomy="true" ma:internalName="m758ac0241a94e4d98028cb60ff1e2dc" ma:taxonomyFieldName="DMS_TypeOfPublication" ma:displayName="Type de publication" ma:readOnly="false" ma:default="48;#Privé|9d61055b-725b-4297-9a77-8c5caa518546" ma:fieldId="{6758ac02-41a9-4e4d-9802-8cb60ff1e2dc}" ma:sspId="080acc9f-a124-4651-8c21-27ed651001c5" ma:termSetId="ca3a1a44-57b8-4c34-9a94-530c02824ee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7ecb9e9-5b9c-494a-99e3-3d1aa0cc42d8}" ma:internalName="TaxCatchAll" ma:showField="CatchAllData"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7ecb9e9-5b9c-494a-99e3-3d1aa0cc42d8}" ma:internalName="TaxCatchAllLabel" ma:readOnly="true" ma:showField="CatchAllDataLabel"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c2084f14729a434b9e63fa47cbfacf48" ma:index="12" nillable="true" ma:taxonomy="true" ma:internalName="c2084f14729a434b9e63fa47cbfacf48" ma:taxonomyFieldName="DMS_WebsiteTheme" ma:displayName="Thème site internet" ma:default="" ma:fieldId="{c2084f14-729a-434b-9e63-fa47cbfacf48}" ma:sspId="080acc9f-a124-4651-8c21-27ed651001c5" ma:termSetId="0926a811-4997-4940-a7bf-257291b42ae0" ma:anchorId="d21848bf-9b1a-471f-8a00-df1b051567e1" ma:open="false" ma:isKeyword="false">
      <xsd:complexType>
        <xsd:sequence>
          <xsd:element ref="pc:Terms" minOccurs="0" maxOccurs="1"/>
        </xsd:sequence>
      </xsd:complexType>
    </xsd:element>
    <xsd:element name="od9de02ed0334f4c81549240fd5dbd7b" ma:index="14" nillable="true" ma:taxonomy="true" ma:internalName="od9de02ed0334f4c81549240fd5dbd7b" ma:taxonomyFieldName="DMS_Tag" ma:displayName="Tag" ma:default="" ma:fieldId="{8d9de02e-d033-4f4c-8154-9240fd5dbd7b}" ma:sspId="080acc9f-a124-4651-8c21-27ed651001c5" ma:termSetId="0926a811-4997-4940-a7bf-257291b42ae0" ma:anchorId="ec35e376-ce5e-4b45-98a9-720695d211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e09545-cdc4-43a9-9da5-abd37ca73394" elementFormDefault="qualified">
    <xsd:import namespace="http://schemas.microsoft.com/office/2006/documentManagement/types"/>
    <xsd:import namespace="http://schemas.microsoft.com/office/infopath/2007/PartnerControls"/>
    <xsd:element name="CATEGORIE" ma:index="16" nillable="true" ma:displayName="Catégorie site internet" ma:format="Dropdown" ma:internalName="CATEGORIE">
      <xsd:simpleType>
        <xsd:restriction base="dms:Choice">
          <xsd:enumeration value="CDG33"/>
          <xsd:enumeration value="Assurance et protection sociale"/>
          <xsd:enumeration value="Concours et examens"/>
          <xsd:enumeration value="Départ et fin de fonction"/>
          <xsd:enumeration value="Déroulement de carrière"/>
          <xsd:enumeration value="Dialogue social"/>
          <xsd:enumeration value="Données sociales"/>
          <xsd:enumeration value="Droits et obligations"/>
          <xsd:enumeration value="Emploi territorial"/>
          <xsd:enumeration value="Formations"/>
          <xsd:enumeration value="Instances médicales"/>
          <xsd:enumeration value="Médecine et prévention"/>
          <xsd:enumeration value="Mobilité"/>
          <xsd:enumeration value="Recrutement"/>
          <xsd:enumeration value="Rémunération"/>
          <xsd:enumeration value="Signalements et Médiations"/>
          <xsd:enumeration value="Temps de travail"/>
        </xsd:restriction>
      </xsd:simpleType>
    </xsd:element>
    <xsd:element name="Description_x0020_site_x0020_internet" ma:index="17" nillable="true" ma:displayName="Description site internet" ma:default="" ma:internalName="Description_x0020_site_x0020_internet">
      <xsd:simpleType>
        <xsd:restriction base="dms:Note">
          <xsd:maxLength value="255"/>
        </xsd:restriction>
      </xsd:simpleType>
    </xsd:element>
    <xsd:element name="Thème_x0020_site_x0020_internet" ma:index="18" nillable="true" ma:displayName="Thème 1 site internet" ma:format="RadioButtons" ma:internalName="Th_x00e8_me_x0020_site_x0020_internet">
      <xsd:simpleType>
        <xsd:restriction base="dms:Choice">
          <xsd:enumeration value="Annales"/>
          <xsd:enumeration value="Arrêtés"/>
          <xsd:enumeration value="Avis"/>
          <xsd:enumeration value="Bilans et Rapports"/>
          <xsd:enumeration value="Calendriers"/>
          <xsd:enumeration value="Circulaires"/>
          <xsd:enumeration value="Constitution de dossier"/>
          <xsd:enumeration value="Délibérations"/>
          <xsd:enumeration value="Documentation générale"/>
          <xsd:enumeration value="FAQ"/>
          <xsd:enumeration value="Fiches techniques"/>
          <xsd:enumeration value="Formulaire"/>
          <xsd:enumeration value="Listes"/>
          <xsd:enumeration value="Mag Rh mutualisé"/>
          <xsd:enumeration value="Modèle de convention"/>
          <xsd:enumeration value="Modèles"/>
          <xsd:enumeration value="Modèles d'actes"/>
          <xsd:enumeration value="Modèles de contrat"/>
          <xsd:enumeration value="Modèles de délibération"/>
          <xsd:enumeration value="Notes de cadrage"/>
          <xsd:enumeration value="Notices"/>
          <xsd:enumeration value="Plan"/>
          <xsd:enumeration value="Procédures"/>
          <xsd:enumeration value="Procès verbal"/>
          <xsd:enumeration value="Rapports de jury"/>
          <xsd:enumeration value="Réglementation"/>
          <xsd:enumeration value="Simulateur"/>
          <xsd:enumeration value="Tableaux"/>
        </xsd:restriction>
      </xsd:simpleType>
    </xsd:element>
    <xsd:element name="Thème_x0020_2_x0020_site_x0020_internet" ma:index="21" nillable="true" ma:displayName="Thème 2 site internet" ma:default="" ma:format="Dropdown" ma:internalName="Th_x00e8_me_x0020_2_x0020_site_x0020_internet">
      <xsd:simpleType>
        <xsd:restriction base="dms:Choice">
          <xsd:enumeration value="Choix 1"/>
          <xsd:enumeration value="Choix 2"/>
          <xsd:enumeration value="Choix 3"/>
          <xsd:enumeration value="Choix 4"/>
          <xsd:enumeration value="Choix 5"/>
        </xsd:restriction>
      </xsd:simpleType>
    </xsd:element>
    <xsd:element name="Thème_x0020_3_x0020_site_x0020_internet" ma:index="22" nillable="true" ma:displayName="Thème 3 site internet" ma:default="" ma:format="Dropdown" ma:internalName="Th_x00e8_me_x0020_3_x0020_site_x0020_internet">
      <xsd:simpleType>
        <xsd:restriction base="dms:Choice">
          <xsd:enumeration value="Choix 1"/>
          <xsd:enumeration value="Choix 2"/>
          <xsd:enumeration value="Choix 3"/>
          <xsd:enumeration value="Choix 4"/>
          <xsd:enumeration value="Choix 5"/>
          <xsd:enumeration value="Choix 6"/>
        </xsd:restriction>
      </xsd:simpleType>
    </xsd:element>
    <xsd:element name="Tag" ma:index="23" nillable="true" ma:displayName="Tag" ma:format="Dropdown" ma:internalName="Tag">
      <xsd:simpleType>
        <xsd:restriction base="dms:Choice">
          <xsd:enumeration value="Abandon de poste"/>
          <xsd:enumeration value="Absences"/>
          <xsd:enumeration value="Accès à l'emploi territorial"/>
          <xsd:enumeration value="AEP"/>
          <xsd:enumeration value="Agents"/>
          <xsd:enumeration value="Agents contractuels"/>
          <xsd:enumeration value="Anticipation RH"/>
          <xsd:enumeration value="Apprentissage"/>
          <xsd:enumeration value="Archives"/>
          <xsd:enumeration value="ASA"/>
          <xsd:enumeration value="Assurance statutaire"/>
          <xsd:enumeration value="Autres motifs"/>
          <xsd:enumeration value="Avancement de grade"/>
          <xsd:enumeration value="Avantages en nature"/>
          <xsd:enumeration value="Bourse de l'emploi"/>
          <xsd:enumeration value="CAP / CCP"/>
          <xsd:enumeration value="Catégorie d'emploi"/>
          <xsd:enumeration value="CDG33"/>
          <xsd:enumeration value="Certificat professionnel"/>
          <xsd:enumeration value="Chômage"/>
          <xsd:enumeration value="Compte épargne temps"/>
          <xsd:enumeration value="Concours"/>
          <xsd:enumeration value="Congés"/>
          <xsd:enumeration value="Congés pour raison de santé"/>
          <xsd:enumeration value="Conseil d'administration"/>
          <xsd:enumeration value="Conseil de discipline"/>
          <xsd:enumeration value="Conseil en recrutement"/>
          <xsd:enumeration value="Conseil médical formation plénière"/>
          <xsd:enumeration value="Conseil médical formation restreinte"/>
          <xsd:enumeration value="Coopération régionale"/>
          <xsd:enumeration value="CST"/>
          <xsd:enumeration value="Demission"/>
          <xsd:enumeration value="Déontologue"/>
          <xsd:enumeration value="Détachement"/>
          <xsd:enumeration value="Dialogue social"/>
          <xsd:enumeration value="Diplôme universitaire"/>
          <xsd:enumeration value="Disponibilité"/>
          <xsd:enumeration value="Dossier individuel"/>
          <xsd:enumeration value="Droit syndical"/>
          <xsd:enumeration value="Droits"/>
          <xsd:enumeration value="Emploi territorial"/>
          <xsd:enumeration value="Emplois non permanents"/>
          <xsd:enumeration value="Emplois permanents"/>
          <xsd:enumeration value="Entretien profesionnel"/>
          <xsd:enumeration value="Examens"/>
          <xsd:enumeration value="Filière Administrative"/>
          <xsd:enumeration value="Filière Animation"/>
          <xsd:enumeration value="Filière Culturelle"/>
          <xsd:enumeration value="Filière Médico-sociale"/>
          <xsd:enumeration value="Filière Sapeurs-pompiers"/>
          <xsd:enumeration value="Filière Sécurité"/>
          <xsd:enumeration value="Filière Technique"/>
          <xsd:enumeration value="Filières"/>
          <xsd:enumeration value="Formation"/>
          <xsd:enumeration value="Frais de déplacement"/>
          <xsd:enumeration value="Gpeec"/>
          <xsd:enumeration value="Handicap"/>
          <xsd:enumeration value="Horaires"/>
          <xsd:enumeration value="Inaptitude"/>
          <xsd:enumeration value="Inscriptions"/>
          <xsd:enumeration value="Intégration directe"/>
          <xsd:enumeration value="Licence professionnelle"/>
          <xsd:enumeration value="Licenciement"/>
          <xsd:enumeration value="Lieux de concours"/>
          <xsd:enumeration value="Listes d'aptitudes"/>
          <xsd:enumeration value="Maintien dans l'emploi"/>
          <xsd:enumeration value="Médécine préventive"/>
          <xsd:enumeration value="Médiations"/>
          <xsd:enumeration value="Mise à disposition"/>
          <xsd:enumeration value="Missions"/>
          <xsd:enumeration value="Mutation"/>
          <xsd:enumeration value="Obligations"/>
          <xsd:enumeration value="Offre de service"/>
          <xsd:enumeration value="Pilotage RH"/>
          <xsd:enumeration value="PPR"/>
          <xsd:enumeration value="Prévoyance"/>
          <xsd:enumeration value="Primes et indemnités"/>
          <xsd:enumeration value="Promotion interne"/>
          <xsd:enumeration value="Psychologue"/>
          <xsd:enumeration value="Rapport d'activité"/>
          <xsd:enumeration value="Recrutement"/>
          <xsd:enumeration value="Régime indemnitaire"/>
          <xsd:enumeration value="Remplacement et renfort"/>
          <xsd:enumeration value="Rémunération"/>
          <xsd:enumeration value="Retraite"/>
          <xsd:enumeration value="RIFSEEP"/>
          <xsd:enumeration value="Risques profesionnels"/>
          <xsd:enumeration value="Santé"/>
          <xsd:enumeration value="Secrétaire de mairie"/>
          <xsd:enumeration value="Signalements"/>
          <xsd:enumeration value="Télétravail"/>
          <xsd:enumeration value="Temps de travail"/>
          <xsd:enumeration value="Traitement indicidiaire"/>
          <xsd:enumeration value="Lignes directrices gestion"/>
        </xsd:restriction>
      </xsd:simpleType>
    </xsd:element>
    <xsd:element name="dce64921054a4cfeb178169aa5c80488" ma:index="26" nillable="true" ma:taxonomy="true" ma:internalName="dce64921054a4cfeb178169aa5c80488" ma:taxonomyFieldName="Nature" ma:displayName="Nature" ma:default="" ma:fieldId="{dce64921-054a-4cfe-b178-169aa5c80488}" ma:sspId="080acc9f-a124-4651-8c21-27ed651001c5" ma:termSetId="fac78ca5-a9a4-4db7-8b38-6c618f8445d6" ma:anchorId="00000000-0000-0000-0000-000000000000" ma:open="false" ma:isKeyword="false">
      <xsd:complexType>
        <xsd:sequence>
          <xsd:element ref="pc:Terms" minOccurs="0" maxOccurs="1"/>
        </xsd:sequence>
      </xsd:complexType>
    </xsd:element>
    <xsd:element name="Origine" ma:index="28" nillable="true" ma:displayName="Origine" ma:list="UserInfo" ma:internalName="Origi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e_x0020_publication" ma:index="29" nillable="true" ma:displayName="Date de publication" ma:default="" ma:format="DateOnly" ma:internalName="Date_x0020_de_x0020_publication">
      <xsd:simpleType>
        <xsd:restriction base="dms:DateTime"/>
      </xsd:simpleType>
    </xsd:element>
    <xsd:element name="Date_x0020_de_x0020_dépublication" ma:index="30" nillable="true" ma:displayName="Date de dépublication" ma:default="" ma:format="DateOnly" ma:internalName="Date_x0020_de_x0020_d_x00e9_publication">
      <xsd:simpleType>
        <xsd:restriction base="dms:DateTime"/>
      </xsd:simpleType>
    </xsd:element>
    <xsd:element name="A_x0020_publier_x0020_" ma:index="31" nillable="true" ma:displayName="A publier sur site internet" ma:format="Dropdown" ma:internalName="A_x0020_publier_x0020_">
      <xsd:simpleType>
        <xsd:restriction base="dms:Choice">
          <xsd:enumeration value="site internet"/>
          <xsd:enumeration value="site internet pdf"/>
        </xsd:restriction>
      </xsd:simpleType>
    </xsd:element>
  </xsd:schema>
  <xsd:schema xmlns:xsd="http://www.w3.org/2001/XMLSchema" xmlns:xs="http://www.w3.org/2001/XMLSchema" xmlns:dms="http://schemas.microsoft.com/office/2006/documentManagement/types" xmlns:pc="http://schemas.microsoft.com/office/infopath/2007/PartnerControls" targetNamespace="86258b37-e61f-4aea-aa21-1b74290c655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de_x0020_publication xmlns="6fe09545-cdc4-43a9-9da5-abd37ca73394" xsi:nil="true"/>
    <Description_x0020_site_x0020_internet xmlns="6fe09545-cdc4-43a9-9da5-abd37ca73394" xsi:nil="true"/>
    <Tag xmlns="6fe09545-cdc4-43a9-9da5-abd37ca73394">RIFSEEP</Tag>
    <dce64921054a4cfeb178169aa5c80488 xmlns="6fe09545-cdc4-43a9-9da5-abd37ca73394">
      <Terms xmlns="http://schemas.microsoft.com/office/infopath/2007/PartnerControls"/>
    </dce64921054a4cfeb178169aa5c80488>
    <Origine xmlns="6fe09545-cdc4-43a9-9da5-abd37ca73394">
      <UserInfo>
        <DisplayName/>
        <AccountId xsi:nil="true"/>
        <AccountType/>
      </UserInfo>
    </Origine>
    <A_x0020_publier_x0020_ xmlns="6fe09545-cdc4-43a9-9da5-abd37ca73394">site internet</A_x0020_publier_x0020_>
    <Thème_x0020_site_x0020_internet xmlns="6fe09545-cdc4-43a9-9da5-abd37ca73394">Simulateur</Thème_x0020_site_x0020_internet>
    <Date_x0020_de_x0020_dépublication xmlns="6fe09545-cdc4-43a9-9da5-abd37ca73394" xsi:nil="true"/>
    <Thème_x0020_3_x0020_site_x0020_internet xmlns="6fe09545-cdc4-43a9-9da5-abd37ca73394" xsi:nil="true"/>
    <CATEGORIE xmlns="6fe09545-cdc4-43a9-9da5-abd37ca73394">Rémunération</CATEGORIE>
    <Thème_x0020_2_x0020_site_x0020_internet xmlns="6fe09545-cdc4-43a9-9da5-abd37ca73394" xsi:nil="true"/>
    <TaxCatchAll xmlns="d13cbe4f-1448-46a5-af3f-2daad8b9242e" xsi:nil="true"/>
    <m758ac0241a94e4d98028cb60ff1e2dc xmlns="d13cbe4f-1448-46a5-af3f-2daad8b9242e">
      <Terms xmlns="http://schemas.microsoft.com/office/infopath/2007/PartnerControls"/>
    </m758ac0241a94e4d98028cb60ff1e2dc>
    <c2084f14729a434b9e63fa47cbfacf48 xmlns="d13cbe4f-1448-46a5-af3f-2daad8b9242e">
      <Terms xmlns="http://schemas.microsoft.com/office/infopath/2007/PartnerControls"/>
    </c2084f14729a434b9e63fa47cbfacf48>
    <od9de02ed0334f4c81549240fd5dbd7b xmlns="d13cbe4f-1448-46a5-af3f-2daad8b9242e">
      <Terms xmlns="http://schemas.microsoft.com/office/infopath/2007/PartnerControls"/>
    </od9de02ed0334f4c81549240fd5dbd7b>
  </documentManagement>
</p:properties>
</file>

<file path=customXml/item4.xml><?xml version="1.0" encoding="utf-8"?>
<?mso-contentType ?>
<SharedContentType xmlns="Microsoft.SharePoint.Taxonomy.ContentTypeSync" SourceId="080acc9f-a124-4651-8c21-27ed651001c5" ContentTypeId="0x0101" PreviousValue="true"/>
</file>

<file path=customXml/itemProps1.xml><?xml version="1.0" encoding="utf-8"?>
<ds:datastoreItem xmlns:ds="http://schemas.openxmlformats.org/officeDocument/2006/customXml" ds:itemID="{0C23A943-05E2-4F58-87D2-3F33141F65FA}"/>
</file>

<file path=customXml/itemProps2.xml><?xml version="1.0" encoding="utf-8"?>
<ds:datastoreItem xmlns:ds="http://schemas.openxmlformats.org/officeDocument/2006/customXml" ds:itemID="{9C1A10A5-7FEA-496B-8EC2-CC7FA90E0268}"/>
</file>

<file path=customXml/itemProps3.xml><?xml version="1.0" encoding="utf-8"?>
<ds:datastoreItem xmlns:ds="http://schemas.openxmlformats.org/officeDocument/2006/customXml" ds:itemID="{9C518254-4E93-455B-B7F2-FE5B2F84BE80}"/>
</file>

<file path=customXml/itemProps4.xml><?xml version="1.0" encoding="utf-8"?>
<ds:datastoreItem xmlns:ds="http://schemas.openxmlformats.org/officeDocument/2006/customXml" ds:itemID="{7D24986B-0C05-4EAF-823D-2ECC6216A916}"/>
</file>

<file path=docProps/app.xml><?xml version="1.0" encoding="utf-8"?>
<Properties xmlns="http://schemas.openxmlformats.org/officeDocument/2006/extended-properties" xmlns:vt="http://schemas.openxmlformats.org/officeDocument/2006/docPropsVTypes">
  <TotalTime>200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NOTICE UTILISAT°</vt:lpstr>
      <vt:lpstr>ORGANIGRAMME COMMUNE X</vt:lpstr>
      <vt:lpstr>CRITERES</vt:lpstr>
      <vt:lpstr>CRITERES_CHOISIS</vt:lpstr>
      <vt:lpstr>CAT C</vt:lpstr>
      <vt:lpstr>CAT B</vt:lpstr>
      <vt:lpstr>CAT 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RIFSEEP : Tableau cotation IFSE</dc:title>
  <dc:creator>REYNAL Lisa</dc:creator>
  <cp:lastModifiedBy>REYNAL Lisa</cp:lastModifiedBy>
  <cp:revision>34</cp:revision>
  <cp:lastPrinted>2017-08-24T11:30:20Z</cp:lastPrinted>
  <dcterms:created xsi:type="dcterms:W3CDTF">2016-10-10T06:50:49Z</dcterms:created>
  <dcterms:modified xsi:type="dcterms:W3CDTF">2017-08-24T11:30:45Z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0x010100DE67B4170B45E24899E1F0558CDB95BB00E204C32A15D438468B5F9DDF03213F0D</vt:lpwstr>
  </property>
  <property fmtid="{D5CDD505-2E9C-101B-9397-08002B2CF9AE}" pid="3" name="MODULE">
    <vt:lpwstr>BASE DOCUMENTAIRE</vt:lpwstr>
  </property>
  <property fmtid="{D5CDD505-2E9C-101B-9397-08002B2CF9AE}" pid="4" name="Order">
    <vt:r8>90200</vt:r8>
  </property>
  <property fmtid="{D5CDD505-2E9C-101B-9397-08002B2CF9AE}" pid="5" name="Soussectionsiteinternet">
    <vt:lpwstr>CONSEIL / ACTIONS STATUTAIRES</vt:lpwstr>
  </property>
  <property fmtid="{D5CDD505-2E9C-101B-9397-08002B2CF9AE}" pid="6" name="xd_Signature">
    <vt:bool>false</vt:bool>
  </property>
  <property fmtid="{D5CDD505-2E9C-101B-9397-08002B2CF9AE}" pid="7" name="xd_ProgID">
    <vt:lpwstr/>
  </property>
  <property fmtid="{D5CDD505-2E9C-101B-9397-08002B2CF9AE}" pid="8" name="Actifsursiteinternet">
    <vt:bool>true</vt:bool>
  </property>
  <property fmtid="{D5CDD505-2E9C-101B-9397-08002B2CF9AE}" pid="9" name="_SourceUrl">
    <vt:lpwstr/>
  </property>
  <property fmtid="{D5CDD505-2E9C-101B-9397-08002B2CF9AE}" pid="10" name="_SharedFileIndex">
    <vt:lpwstr/>
  </property>
  <property fmtid="{D5CDD505-2E9C-101B-9397-08002B2CF9AE}" pid="11" name="_ColorHex">
    <vt:lpwstr/>
  </property>
  <property fmtid="{D5CDD505-2E9C-101B-9397-08002B2CF9AE}" pid="12" name="_Emoji">
    <vt:lpwstr/>
  </property>
  <property fmtid="{D5CDD505-2E9C-101B-9397-08002B2CF9AE}" pid="13" name="DocumentsurPortailCollaboratif">
    <vt:bool>true</vt:bool>
  </property>
  <property fmtid="{D5CDD505-2E9C-101B-9397-08002B2CF9AE}" pid="14" name="Documentàconserver">
    <vt:bool>true</vt:bool>
  </property>
  <property fmtid="{D5CDD505-2E9C-101B-9397-08002B2CF9AE}" pid="15" name="ComplianceAssetId">
    <vt:lpwstr/>
  </property>
  <property fmtid="{D5CDD505-2E9C-101B-9397-08002B2CF9AE}" pid="16" name="TemplateUrl">
    <vt:lpwstr/>
  </property>
  <property fmtid="{D5CDD505-2E9C-101B-9397-08002B2CF9AE}" pid="17" name="Soussection2siteinternet">
    <vt:lpwstr>RIFSEEP</vt:lpwstr>
  </property>
  <property fmtid="{D5CDD505-2E9C-101B-9397-08002B2CF9AE}" pid="18" name="Direction">
    <vt:lpwstr>DCAS</vt:lpwstr>
  </property>
  <property fmtid="{D5CDD505-2E9C-101B-9397-08002B2CF9AE}" pid="19" name="_ExtendedDescription">
    <vt:lpwstr/>
  </property>
  <property fmtid="{D5CDD505-2E9C-101B-9397-08002B2CF9AE}" pid="20" name="_ColorTag">
    <vt:lpwstr/>
  </property>
  <property fmtid="{D5CDD505-2E9C-101B-9397-08002B2CF9AE}" pid="21" name="Sectionsiteinternet">
    <vt:lpwstr>CONSEIL / ACTIONS STATUTAIRES</vt:lpwstr>
  </property>
  <property fmtid="{D5CDD505-2E9C-101B-9397-08002B2CF9AE}" pid="22" name="TriggerFlowInfo">
    <vt:lpwstr/>
  </property>
  <property fmtid="{D5CDD505-2E9C-101B-9397-08002B2CF9AE}" pid="23" name="Nature">
    <vt:lpwstr/>
  </property>
  <property fmtid="{D5CDD505-2E9C-101B-9397-08002B2CF9AE}" pid="25" name="DMS_WebsiteTheme">
    <vt:lpwstr/>
  </property>
  <property fmtid="{D5CDD505-2E9C-101B-9397-08002B2CF9AE}" pid="26" name="DMS_Tag">
    <vt:lpwstr/>
  </property>
  <property fmtid="{D5CDD505-2E9C-101B-9397-08002B2CF9AE}" pid="27" name="DMS_TypeOfPublication">
    <vt:lpwstr/>
  </property>
</Properties>
</file>